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0"/>
  </bookViews>
  <sheets>
    <sheet name="5.1" sheetId="1" r:id="rId1"/>
    <sheet name="5.2" sheetId="2" r:id="rId2"/>
    <sheet name="5.3" sheetId="3" r:id="rId3"/>
    <sheet name="5.4" sheetId="4" r:id="rId4"/>
    <sheet name="5.5" sheetId="5" r:id="rId5"/>
  </sheets>
  <externalReferences>
    <externalReference r:id="rId8"/>
  </externalReferences>
  <definedNames>
    <definedName name="_xlnm.Print_Area" localSheetId="1">'5.2'!$B$3:$D$75</definedName>
    <definedName name="_xlnm.Print_Area" localSheetId="2">'5.3'!$B$3:$D$75</definedName>
    <definedName name="_xlnm.Print_Titles" localSheetId="1">'5.2'!$1:$12</definedName>
    <definedName name="_xlnm.Print_Titles" localSheetId="2">'5.3'!$1:$12</definedName>
    <definedName name="ULTTERMRATES">'[1]Ultimate Term'!$A$5:$C$74</definedName>
  </definedNames>
  <calcPr fullCalcOnLoad="1"/>
</workbook>
</file>

<file path=xl/sharedStrings.xml><?xml version="1.0" encoding="utf-8"?>
<sst xmlns="http://schemas.openxmlformats.org/spreadsheetml/2006/main" count="1847" uniqueCount="169">
  <si>
    <t xml:space="preserve">    Total</t>
  </si>
  <si>
    <t>Total</t>
  </si>
  <si>
    <t xml:space="preserve">    Annual</t>
  </si>
  <si>
    <t xml:space="preserve">  Annual</t>
  </si>
  <si>
    <t>Annual</t>
  </si>
  <si>
    <t xml:space="preserve">  Frequency</t>
  </si>
  <si>
    <t xml:space="preserve">    Claim</t>
  </si>
  <si>
    <t>Claim</t>
  </si>
  <si>
    <t>CLAIM</t>
  </si>
  <si>
    <t>PROBABILITY</t>
  </si>
  <si>
    <t>DISTRIBUTION</t>
  </si>
  <si>
    <t>(3) Claims Incurred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</si>
  <si>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</si>
  <si>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</si>
  <si>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</si>
  <si>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</si>
  <si>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</si>
  <si>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</si>
  <si>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</si>
  <si>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</si>
  <si>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</si>
  <si>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</si>
  <si>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</si>
  <si>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</si>
  <si>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</si>
  <si>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Monthly Trend</t>
  </si>
  <si>
    <t>Annualized Trend</t>
  </si>
  <si>
    <t>Weight</t>
  </si>
  <si>
    <t>Incurral</t>
  </si>
  <si>
    <t>Begining</t>
  </si>
  <si>
    <t>(1) Premium Received</t>
  </si>
  <si>
    <t>Uniform</t>
  </si>
  <si>
    <t>Dstn</t>
  </si>
  <si>
    <t>Claims</t>
  </si>
  <si>
    <t>(4) Claims Paid</t>
  </si>
  <si>
    <t>(2) Premium Earned</t>
  </si>
  <si>
    <t>Z =</t>
  </si>
  <si>
    <t>p(Z=z)</t>
  </si>
  <si>
    <t>of Paid</t>
  </si>
  <si>
    <t xml:space="preserve">    AGE        </t>
  </si>
  <si>
    <t>Incid Rate</t>
  </si>
  <si>
    <t>Term Rate</t>
  </si>
  <si>
    <t xml:space="preserve"> 01W           </t>
  </si>
  <si>
    <t xml:space="preserve"> 02W           </t>
  </si>
  <si>
    <t xml:space="preserve"> 03W           </t>
  </si>
  <si>
    <t xml:space="preserve"> 04W     </t>
  </si>
  <si>
    <t xml:space="preserve"> 05W           </t>
  </si>
  <si>
    <t xml:space="preserve"> 06W           </t>
  </si>
  <si>
    <t xml:space="preserve"> 07W           </t>
  </si>
  <si>
    <t xml:space="preserve"> 08W           </t>
  </si>
  <si>
    <t xml:space="preserve"> 09W           </t>
  </si>
  <si>
    <t xml:space="preserve"> 10W           </t>
  </si>
  <si>
    <t xml:space="preserve"> 11W           </t>
  </si>
  <si>
    <t xml:space="preserve"> 12W           </t>
  </si>
  <si>
    <t xml:space="preserve"> 13W</t>
  </si>
  <si>
    <t xml:space="preserve"> 04M           </t>
  </si>
  <si>
    <t xml:space="preserve"> 05M           </t>
  </si>
  <si>
    <t xml:space="preserve"> 06M           </t>
  </si>
  <si>
    <t xml:space="preserve"> 07M           </t>
  </si>
  <si>
    <t xml:space="preserve"> 08M           </t>
  </si>
  <si>
    <t xml:space="preserve"> 09M           </t>
  </si>
  <si>
    <t xml:space="preserve"> 10M           </t>
  </si>
  <si>
    <t xml:space="preserve"> 11M           </t>
  </si>
  <si>
    <t xml:space="preserve"> 12M</t>
  </si>
  <si>
    <t xml:space="preserve"> 13M</t>
  </si>
  <si>
    <t xml:space="preserve"> 14M</t>
  </si>
  <si>
    <t xml:space="preserve"> 15M</t>
  </si>
  <si>
    <t xml:space="preserve"> 16M</t>
  </si>
  <si>
    <t xml:space="preserve"> 17M</t>
  </si>
  <si>
    <t xml:space="preserve"> 18M</t>
  </si>
  <si>
    <t xml:space="preserve"> 19M</t>
  </si>
  <si>
    <t xml:space="preserve"> 20M</t>
  </si>
  <si>
    <t xml:space="preserve"> 21M</t>
  </si>
  <si>
    <t xml:space="preserve"> 22M</t>
  </si>
  <si>
    <t xml:space="preserve"> 23M</t>
  </si>
  <si>
    <t xml:space="preserve"> 24M</t>
  </si>
  <si>
    <t xml:space="preserve"> 03Y           </t>
  </si>
  <si>
    <t xml:space="preserve"> 04Y           </t>
  </si>
  <si>
    <t xml:space="preserve"> 05Y           </t>
  </si>
  <si>
    <t xml:space="preserve"> 06Y           </t>
  </si>
  <si>
    <t xml:space="preserve"> 07Y           </t>
  </si>
  <si>
    <t xml:space="preserve"> 08Y           </t>
  </si>
  <si>
    <t xml:space="preserve"> 09Y           </t>
  </si>
  <si>
    <t xml:space="preserve"> 10Y           </t>
  </si>
  <si>
    <t xml:space="preserve"> 11Y           </t>
  </si>
  <si>
    <t xml:space="preserve"> 12Y           </t>
  </si>
  <si>
    <t xml:space="preserve"> 13Y           </t>
  </si>
  <si>
    <t xml:space="preserve"> 14Y           </t>
  </si>
  <si>
    <t xml:space="preserve"> 15Y           </t>
  </si>
  <si>
    <t xml:space="preserve"> 16Y           </t>
  </si>
  <si>
    <t xml:space="preserve"> 17Y           </t>
  </si>
  <si>
    <t xml:space="preserve"> 18Y           </t>
  </si>
  <si>
    <t xml:space="preserve"> 19Y           </t>
  </si>
  <si>
    <t xml:space="preserve"> 20Y           </t>
  </si>
  <si>
    <t xml:space="preserve"> 21Y           </t>
  </si>
  <si>
    <t xml:space="preserve"> 22Y           </t>
  </si>
  <si>
    <t xml:space="preserve"> 23Y           </t>
  </si>
  <si>
    <t xml:space="preserve"> 24Y           </t>
  </si>
  <si>
    <t xml:space="preserve"> 25Y           </t>
  </si>
  <si>
    <t xml:space="preserve"> 26Y           </t>
  </si>
  <si>
    <t xml:space="preserve"> 27Y           </t>
  </si>
  <si>
    <t xml:space="preserve"> 28Y           </t>
  </si>
  <si>
    <t xml:space="preserve"> 29Y           </t>
  </si>
  <si>
    <t xml:space="preserve"> 30Y           </t>
  </si>
  <si>
    <t xml:space="preserve"> 31Y           </t>
  </si>
  <si>
    <t xml:space="preserve"> 32Y           </t>
  </si>
  <si>
    <t xml:space="preserve"> 33Y           </t>
  </si>
  <si>
    <t xml:space="preserve"> 34Y           </t>
  </si>
  <si>
    <t xml:space="preserve"> 35Y           </t>
  </si>
  <si>
    <t xml:space="preserve"> 36Y           </t>
  </si>
  <si>
    <t xml:space="preserve"> 37Y           </t>
  </si>
  <si>
    <t xml:space="preserve"> 38Y           </t>
  </si>
  <si>
    <t xml:space="preserve"> 39Y           </t>
  </si>
  <si>
    <t xml:space="preserve"> 40Y           </t>
  </si>
  <si>
    <t xml:space="preserve"> 41Y           </t>
  </si>
  <si>
    <t xml:space="preserve"> 42Y           </t>
  </si>
  <si>
    <t xml:space="preserve"> 43Y           </t>
  </si>
  <si>
    <t xml:space="preserve"> 44Y           </t>
  </si>
  <si>
    <t xml:space="preserve"> 45Y           </t>
  </si>
  <si>
    <t xml:space="preserve"> 46Y           </t>
  </si>
  <si>
    <t xml:space="preserve"> 47Y           </t>
  </si>
  <si>
    <t xml:space="preserve"> 48Y           </t>
  </si>
  <si>
    <t xml:space="preserve"> 49Y           </t>
  </si>
  <si>
    <t xml:space="preserve"> 50Y           </t>
  </si>
  <si>
    <t xml:space="preserve"> 51Y           </t>
  </si>
  <si>
    <t xml:space="preserve"> 52Y           </t>
  </si>
  <si>
    <t xml:space="preserve"> 53Y           </t>
  </si>
  <si>
    <t xml:space="preserve"> 54Y           </t>
  </si>
  <si>
    <t xml:space="preserve"> 55Y           </t>
  </si>
  <si>
    <t xml:space="preserve"> 56Y           </t>
  </si>
  <si>
    <t xml:space="preserve"> 57Y           </t>
  </si>
  <si>
    <t xml:space="preserve"> 58Y           </t>
  </si>
  <si>
    <t xml:space="preserve"> 59Y           </t>
  </si>
  <si>
    <t xml:space="preserve"> 60Y           </t>
  </si>
  <si>
    <t xml:space="preserve"> 61Y           </t>
  </si>
  <si>
    <t xml:space="preserve"> 62Y           </t>
  </si>
  <si>
    <t xml:space="preserve"> 63Y           </t>
  </si>
  <si>
    <t xml:space="preserve"> 64Y           </t>
  </si>
  <si>
    <t xml:space="preserve"> 65Y           </t>
  </si>
  <si>
    <t xml:space="preserve"> 66Y           </t>
  </si>
  <si>
    <t xml:space="preserve"> 67Y           </t>
  </si>
  <si>
    <t xml:space="preserve"> 68Y           </t>
  </si>
  <si>
    <t xml:space="preserve"> 69Y           </t>
  </si>
  <si>
    <t xml:space="preserve"> 70Y           </t>
  </si>
  <si>
    <t xml:space="preserve"> 71Y           </t>
  </si>
  <si>
    <t xml:space="preserve"> 72Y           </t>
  </si>
  <si>
    <t xml:space="preserve"> 73Y           </t>
  </si>
  <si>
    <t xml:space="preserve"> 74Y           </t>
  </si>
  <si>
    <t xml:space="preserve"> 75Y           </t>
  </si>
  <si>
    <t xml:space="preserve"> 76Y           </t>
  </si>
  <si>
    <t xml:space="preserve"> 77Y           </t>
  </si>
  <si>
    <t xml:space="preserve"> 78Y           </t>
  </si>
  <si>
    <t xml:space="preserve"> 79Y           </t>
  </si>
  <si>
    <t xml:space="preserve"> 80Y           </t>
  </si>
  <si>
    <t>Female</t>
  </si>
  <si>
    <t>Occ Cl 1</t>
  </si>
  <si>
    <t>Acc &amp; Sick</t>
  </si>
  <si>
    <t>91 Day</t>
  </si>
  <si>
    <t/>
  </si>
  <si>
    <t>Cm$</t>
  </si>
  <si>
    <t>Benefit</t>
  </si>
  <si>
    <t>v(s)</t>
  </si>
  <si>
    <t>s</t>
  </si>
  <si>
    <t>Duration</t>
  </si>
  <si>
    <t>in Years</t>
  </si>
  <si>
    <t>Interest Rate</t>
  </si>
  <si>
    <t>Per Month</t>
  </si>
  <si>
    <t>Inflation</t>
  </si>
  <si>
    <t>After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</si>
</sst>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_)"/>
    <numFmt numFmtId="165" formatCode="#,##0.0000000_);\(#,##0.0000000\)"/>
    <numFmt numFmtId="166" formatCode="#,##0.000_);\(#,##0.000\)"/>
    <numFmt numFmtId="167" formatCode="#,##0.0000_);\(#,##0.0000\)"/>
    <numFmt numFmtId="168" formatCode="#,##0.00000_);\(#,##0.00000\)"/>
    <numFmt numFmtId="169" formatCode="#,##0.000000_);\(#,##0.000000\)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0_);_(* \(#,##0.0000\);_(* &quot;-&quot;??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00_);_(* \(#,##0.00000\);_(* &quot;-&quot;??_);_(@_)"/>
    <numFmt numFmtId="181" formatCode="0.00000"/>
    <numFmt numFmtId="182" formatCode="0.0000"/>
    <numFmt numFmtId="183" formatCode="[$-409]dddd\,\ mmmm\ dd\,\ yyyy"/>
    <numFmt numFmtId="184" formatCode="[$-409]h:mm:ss\ AM/PM"/>
    <numFmt numFmtId="185" formatCode="#\ ??/16"/>
    <numFmt numFmtId="186" formatCode="0.000000"/>
    <numFmt numFmtId="187" formatCode="&quot;$&quot;#,##0.00000_);[Red]\(&quot;$&quot;#,##0.00000\)"/>
    <numFmt numFmtId="188" formatCode="#,##0.00000_);[Red]\(#,##0.00000\)"/>
  </numFmts>
  <fonts count="14">
    <font>
      <sz val="10"/>
      <name val="Arial"/>
      <family val="0"/>
    </font>
    <font>
      <sz val="8"/>
      <name val="Arial"/>
      <family val="0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i/>
      <sz val="10.5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lightUp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3" xfId="0" applyFont="1" applyBorder="1" applyAlignment="1" applyProtection="1">
      <alignment horizontal="centerContinuous"/>
      <protection/>
    </xf>
    <xf numFmtId="0" fontId="3" fillId="0" borderId="4" xfId="0" applyFont="1" applyBorder="1" applyAlignment="1" applyProtection="1">
      <alignment horizontal="centerContinuous"/>
      <protection/>
    </xf>
    <xf numFmtId="0" fontId="3" fillId="0" borderId="5" xfId="0" applyFont="1" applyBorder="1" applyAlignment="1" applyProtection="1">
      <alignment horizontal="centerContinuous"/>
      <protection/>
    </xf>
    <xf numFmtId="0" fontId="3" fillId="0" borderId="6" xfId="0" applyFont="1" applyBorder="1" applyAlignment="1" applyProtection="1">
      <alignment horizontal="centerContinuous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>
      <alignment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164" fontId="3" fillId="0" borderId="3" xfId="0" applyNumberFormat="1" applyFont="1" applyBorder="1" applyAlignment="1" applyProtection="1">
      <alignment/>
      <protection locked="0"/>
    </xf>
    <xf numFmtId="7" fontId="3" fillId="0" borderId="4" xfId="0" applyNumberFormat="1" applyFont="1" applyBorder="1" applyAlignment="1" applyProtection="1">
      <alignment/>
      <protection locked="0"/>
    </xf>
    <xf numFmtId="39" fontId="3" fillId="0" borderId="4" xfId="0" applyNumberFormat="1" applyFont="1" applyBorder="1" applyAlignment="1" applyProtection="1">
      <alignment/>
      <protection locked="0"/>
    </xf>
    <xf numFmtId="39" fontId="4" fillId="0" borderId="4" xfId="0" applyNumberFormat="1" applyFont="1" applyBorder="1" applyAlignment="1" applyProtection="1">
      <alignment/>
      <protection locked="0"/>
    </xf>
    <xf numFmtId="164" fontId="3" fillId="0" borderId="3" xfId="0" applyNumberFormat="1" applyFont="1" applyFill="1" applyBorder="1" applyAlignment="1" applyProtection="1">
      <alignment/>
      <protection locked="0"/>
    </xf>
    <xf numFmtId="39" fontId="3" fillId="0" borderId="4" xfId="0" applyNumberFormat="1" applyFont="1" applyFill="1" applyBorder="1" applyAlignment="1" applyProtection="1">
      <alignment/>
      <protection locked="0"/>
    </xf>
    <xf numFmtId="164" fontId="3" fillId="0" borderId="5" xfId="0" applyNumberFormat="1" applyFont="1" applyBorder="1" applyAlignment="1" applyProtection="1">
      <alignment/>
      <protection locked="0"/>
    </xf>
    <xf numFmtId="39" fontId="3" fillId="0" borderId="6" xfId="0" applyNumberFormat="1" applyFont="1" applyBorder="1" applyAlignment="1" applyProtection="1">
      <alignment/>
      <protection locked="0"/>
    </xf>
    <xf numFmtId="164" fontId="3" fillId="0" borderId="0" xfId="0" applyNumberFormat="1" applyFont="1" applyAlignment="1">
      <alignment/>
    </xf>
    <xf numFmtId="165" fontId="4" fillId="0" borderId="9" xfId="0" applyNumberFormat="1" applyFont="1" applyBorder="1" applyAlignment="1">
      <alignment/>
    </xf>
    <xf numFmtId="39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15" applyAlignment="1">
      <alignment/>
    </xf>
    <xf numFmtId="0" fontId="0" fillId="0" borderId="0" xfId="0" applyAlignment="1">
      <alignment horizontal="right"/>
    </xf>
    <xf numFmtId="10" fontId="0" fillId="0" borderId="0" xfId="21" applyNumberFormat="1" applyAlignment="1">
      <alignment horizontal="right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74" fontId="0" fillId="0" borderId="4" xfId="21" applyNumberFormat="1" applyBorder="1" applyAlignment="1">
      <alignment horizontal="center"/>
    </xf>
    <xf numFmtId="174" fontId="0" fillId="0" borderId="6" xfId="21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43" fontId="0" fillId="0" borderId="13" xfId="0" applyNumberFormat="1" applyBorder="1" applyAlignment="1">
      <alignment/>
    </xf>
    <xf numFmtId="43" fontId="0" fillId="0" borderId="0" xfId="15" applyBorder="1" applyAlignment="1">
      <alignment/>
    </xf>
    <xf numFmtId="43" fontId="0" fillId="0" borderId="11" xfId="15" applyBorder="1" applyAlignment="1">
      <alignment/>
    </xf>
    <xf numFmtId="10" fontId="0" fillId="0" borderId="0" xfId="21" applyNumberFormat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71" fontId="0" fillId="0" borderId="0" xfId="0" applyNumberFormat="1" applyAlignment="1">
      <alignment/>
    </xf>
    <xf numFmtId="13" fontId="0" fillId="0" borderId="14" xfId="21" applyNumberFormat="1" applyBorder="1" applyAlignment="1">
      <alignment horizontal="center"/>
    </xf>
    <xf numFmtId="13" fontId="0" fillId="0" borderId="15" xfId="21" applyNumberFormat="1" applyBorder="1" applyAlignment="1">
      <alignment horizontal="center"/>
    </xf>
    <xf numFmtId="13" fontId="0" fillId="0" borderId="16" xfId="21" applyNumberForma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Border="1" applyAlignment="1">
      <alignment horizontal="center"/>
    </xf>
    <xf numFmtId="6" fontId="0" fillId="0" borderId="1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6" fontId="0" fillId="2" borderId="0" xfId="0" applyNumberFormat="1" applyFill="1" applyBorder="1" applyAlignment="1">
      <alignment horizontal="center"/>
    </xf>
    <xf numFmtId="0" fontId="0" fillId="2" borderId="3" xfId="0" applyFill="1" applyBorder="1" applyAlignment="1">
      <alignment/>
    </xf>
    <xf numFmtId="6" fontId="0" fillId="2" borderId="11" xfId="0" applyNumberFormat="1" applyFill="1" applyBorder="1" applyAlignment="1">
      <alignment horizontal="center"/>
    </xf>
    <xf numFmtId="0" fontId="10" fillId="2" borderId="3" xfId="0" applyFont="1" applyFill="1" applyBorder="1" applyAlignment="1">
      <alignment/>
    </xf>
    <xf numFmtId="0" fontId="6" fillId="0" borderId="0" xfId="0" applyFont="1" applyAlignment="1">
      <alignment horizontal="center"/>
    </xf>
    <xf numFmtId="6" fontId="6" fillId="0" borderId="0" xfId="0" applyNumberFormat="1" applyFont="1" applyAlignment="1">
      <alignment horizontal="center"/>
    </xf>
    <xf numFmtId="174" fontId="6" fillId="0" borderId="0" xfId="21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43" fontId="6" fillId="0" borderId="0" xfId="15" applyFont="1" applyAlignment="1">
      <alignment/>
    </xf>
    <xf numFmtId="2" fontId="0" fillId="2" borderId="3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6" fontId="0" fillId="0" borderId="1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81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86" fontId="0" fillId="0" borderId="0" xfId="0" applyNumberFormat="1" applyFont="1" applyFill="1" applyAlignment="1">
      <alignment/>
    </xf>
    <xf numFmtId="174" fontId="0" fillId="0" borderId="10" xfId="21" applyNumberFormat="1" applyBorder="1" applyAlignment="1">
      <alignment horizontal="center"/>
    </xf>
    <xf numFmtId="174" fontId="0" fillId="0" borderId="17" xfId="21" applyNumberForma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81" fontId="0" fillId="0" borderId="4" xfId="0" applyNumberFormat="1" applyBorder="1" applyAlignment="1">
      <alignment horizontal="center"/>
    </xf>
    <xf numFmtId="181" fontId="0" fillId="0" borderId="6" xfId="0" applyNumberFormat="1" applyBorder="1" applyAlignment="1">
      <alignment horizontal="center"/>
    </xf>
    <xf numFmtId="181" fontId="0" fillId="2" borderId="4" xfId="0" applyNumberFormat="1" applyFill="1" applyBorder="1" applyAlignment="1">
      <alignment horizontal="center"/>
    </xf>
    <xf numFmtId="181" fontId="0" fillId="2" borderId="6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 applyProtection="1">
      <alignment horizontal="centerContinuous"/>
      <protection/>
    </xf>
    <xf numFmtId="0" fontId="12" fillId="0" borderId="2" xfId="0" applyFont="1" applyBorder="1" applyAlignment="1" applyProtection="1">
      <alignment horizontal="centerContinuous"/>
      <protection/>
    </xf>
    <xf numFmtId="0" fontId="12" fillId="0" borderId="3" xfId="0" applyFont="1" applyBorder="1" applyAlignment="1" applyProtection="1">
      <alignment horizontal="centerContinuous"/>
      <protection/>
    </xf>
    <xf numFmtId="0" fontId="12" fillId="0" borderId="4" xfId="0" applyFont="1" applyBorder="1" applyAlignment="1" applyProtection="1">
      <alignment horizontal="centerContinuous"/>
      <protection/>
    </xf>
    <xf numFmtId="0" fontId="12" fillId="0" borderId="5" xfId="0" applyFont="1" applyBorder="1" applyAlignment="1" applyProtection="1">
      <alignment horizontal="centerContinuous"/>
      <protection/>
    </xf>
    <xf numFmtId="0" fontId="12" fillId="0" borderId="6" xfId="0" applyFont="1" applyBorder="1" applyAlignment="1" applyProtection="1">
      <alignment horizontal="centerContinuous"/>
      <protection/>
    </xf>
    <xf numFmtId="0" fontId="12" fillId="0" borderId="1" xfId="0" applyFont="1" applyBorder="1" applyAlignment="1" applyProtection="1">
      <alignment horizontal="center"/>
      <protection/>
    </xf>
    <xf numFmtId="0" fontId="0" fillId="0" borderId="2" xfId="0" applyFont="1" applyBorder="1" applyAlignment="1">
      <alignment horizontal="center"/>
    </xf>
    <xf numFmtId="0" fontId="12" fillId="0" borderId="3" xfId="0" applyFont="1" applyBorder="1" applyAlignment="1" applyProtection="1">
      <alignment/>
      <protection/>
    </xf>
    <xf numFmtId="0" fontId="0" fillId="0" borderId="4" xfId="0" applyFont="1" applyBorder="1" applyAlignment="1">
      <alignment horizontal="center"/>
    </xf>
    <xf numFmtId="0" fontId="12" fillId="0" borderId="3" xfId="0" applyFont="1" applyBorder="1" applyAlignment="1" applyProtection="1">
      <alignment horizontal="center"/>
      <protection/>
    </xf>
    <xf numFmtId="9" fontId="0" fillId="0" borderId="4" xfId="0" applyNumberFormat="1" applyFont="1" applyBorder="1" applyAlignment="1">
      <alignment horizontal="center"/>
    </xf>
    <xf numFmtId="0" fontId="12" fillId="0" borderId="7" xfId="0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/>
    </xf>
    <xf numFmtId="164" fontId="12" fillId="0" borderId="3" xfId="0" applyNumberFormat="1" applyFont="1" applyBorder="1" applyAlignment="1" applyProtection="1">
      <alignment/>
      <protection locked="0"/>
    </xf>
    <xf numFmtId="7" fontId="0" fillId="0" borderId="4" xfId="0" applyNumberFormat="1" applyFont="1" applyBorder="1" applyAlignment="1">
      <alignment/>
    </xf>
    <xf numFmtId="39" fontId="0" fillId="0" borderId="4" xfId="0" applyNumberFormat="1" applyFont="1" applyBorder="1" applyAlignment="1">
      <alignment/>
    </xf>
    <xf numFmtId="164" fontId="12" fillId="0" borderId="3" xfId="0" applyNumberFormat="1" applyFont="1" applyFill="1" applyBorder="1" applyAlignment="1" applyProtection="1">
      <alignment/>
      <protection locked="0"/>
    </xf>
    <xf numFmtId="164" fontId="12" fillId="0" borderId="5" xfId="0" applyNumberFormat="1" applyFont="1" applyBorder="1" applyAlignment="1" applyProtection="1">
      <alignment/>
      <protection locked="0"/>
    </xf>
    <xf numFmtId="39" fontId="0" fillId="0" borderId="6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9" xfId="0" applyNumberFormat="1" applyFont="1" applyBorder="1" applyAlignment="1">
      <alignment/>
    </xf>
    <xf numFmtId="39" fontId="0" fillId="0" borderId="10" xfId="0" applyNumberFormat="1" applyFont="1" applyBorder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IDA_CH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 Day"/>
      <sheetName val="7 Day"/>
      <sheetName val="14 Day"/>
      <sheetName val="30 Day"/>
      <sheetName val="60 Day"/>
      <sheetName val="91 Day"/>
      <sheetName val="182 Day"/>
      <sheetName val="365 Day"/>
      <sheetName val="730 Day"/>
      <sheetName val="Ultimate Term"/>
      <sheetName val="Incidence"/>
    </sheetNames>
    <sheetDataSet>
      <sheetData sheetId="9">
        <row r="5">
          <cell r="A5">
            <v>30</v>
          </cell>
          <cell r="B5">
            <v>0.0238</v>
          </cell>
          <cell r="C5">
            <v>0.016</v>
          </cell>
        </row>
        <row r="6">
          <cell r="A6">
            <v>31</v>
          </cell>
          <cell r="B6">
            <v>0.024</v>
          </cell>
          <cell r="C6">
            <v>0.0161</v>
          </cell>
        </row>
        <row r="7">
          <cell r="A7">
            <v>32</v>
          </cell>
          <cell r="B7">
            <v>0.0242</v>
          </cell>
          <cell r="C7">
            <v>0.0162</v>
          </cell>
        </row>
        <row r="8">
          <cell r="A8">
            <v>33</v>
          </cell>
          <cell r="B8">
            <v>0.0244</v>
          </cell>
          <cell r="C8">
            <v>0.0163</v>
          </cell>
        </row>
        <row r="9">
          <cell r="A9">
            <v>34</v>
          </cell>
          <cell r="B9">
            <v>0.0246</v>
          </cell>
          <cell r="C9">
            <v>0.0165</v>
          </cell>
        </row>
        <row r="10">
          <cell r="A10">
            <v>35</v>
          </cell>
          <cell r="B10">
            <v>0.0249</v>
          </cell>
          <cell r="C10">
            <v>0.0167</v>
          </cell>
        </row>
        <row r="11">
          <cell r="A11">
            <v>36</v>
          </cell>
          <cell r="B11">
            <v>0.0251</v>
          </cell>
          <cell r="C11">
            <v>0.0168</v>
          </cell>
        </row>
        <row r="12">
          <cell r="A12">
            <v>37</v>
          </cell>
          <cell r="B12">
            <v>0.0254</v>
          </cell>
          <cell r="C12">
            <v>0.017</v>
          </cell>
        </row>
        <row r="13">
          <cell r="A13">
            <v>38</v>
          </cell>
          <cell r="B13">
            <v>0.0258</v>
          </cell>
          <cell r="C13">
            <v>0.0173</v>
          </cell>
        </row>
        <row r="14">
          <cell r="A14">
            <v>39</v>
          </cell>
          <cell r="B14">
            <v>0.0261</v>
          </cell>
          <cell r="C14">
            <v>0.0175</v>
          </cell>
        </row>
        <row r="15">
          <cell r="A15">
            <v>40</v>
          </cell>
          <cell r="B15">
            <v>0.0265</v>
          </cell>
          <cell r="C15">
            <v>0.0178</v>
          </cell>
        </row>
        <row r="16">
          <cell r="A16">
            <v>41</v>
          </cell>
          <cell r="B16">
            <v>0.027</v>
          </cell>
          <cell r="C16">
            <v>0.0181</v>
          </cell>
        </row>
        <row r="17">
          <cell r="A17">
            <v>42</v>
          </cell>
          <cell r="B17">
            <v>0.0275</v>
          </cell>
          <cell r="C17">
            <v>0.0184</v>
          </cell>
        </row>
        <row r="18">
          <cell r="A18">
            <v>43</v>
          </cell>
          <cell r="B18">
            <v>0.028</v>
          </cell>
          <cell r="C18">
            <v>0.0188</v>
          </cell>
        </row>
        <row r="19">
          <cell r="A19">
            <v>44</v>
          </cell>
          <cell r="B19">
            <v>0.0286</v>
          </cell>
          <cell r="C19">
            <v>0.0192</v>
          </cell>
        </row>
        <row r="20">
          <cell r="A20">
            <v>45</v>
          </cell>
          <cell r="B20">
            <v>0.0292</v>
          </cell>
          <cell r="C20">
            <v>0.0196</v>
          </cell>
        </row>
        <row r="21">
          <cell r="A21">
            <v>46</v>
          </cell>
          <cell r="B21">
            <v>0.0299</v>
          </cell>
          <cell r="C21">
            <v>0.02</v>
          </cell>
        </row>
        <row r="22">
          <cell r="A22">
            <v>47</v>
          </cell>
          <cell r="B22">
            <v>0.0306</v>
          </cell>
          <cell r="C22">
            <v>0.0205</v>
          </cell>
        </row>
        <row r="23">
          <cell r="A23">
            <v>48</v>
          </cell>
          <cell r="B23">
            <v>0.0315</v>
          </cell>
          <cell r="C23">
            <v>0.0211</v>
          </cell>
        </row>
        <row r="24">
          <cell r="A24">
            <v>49</v>
          </cell>
          <cell r="B24">
            <v>0.0324</v>
          </cell>
          <cell r="C24">
            <v>0.0217</v>
          </cell>
        </row>
        <row r="25">
          <cell r="A25">
            <v>50</v>
          </cell>
          <cell r="B25">
            <v>0.0334</v>
          </cell>
          <cell r="C25">
            <v>0.0224</v>
          </cell>
        </row>
        <row r="26">
          <cell r="A26">
            <v>51</v>
          </cell>
          <cell r="B26">
            <v>0.0345</v>
          </cell>
          <cell r="C26">
            <v>0.0231</v>
          </cell>
        </row>
        <row r="27">
          <cell r="A27">
            <v>52</v>
          </cell>
          <cell r="B27">
            <v>0.0357</v>
          </cell>
          <cell r="C27">
            <v>0.0239</v>
          </cell>
        </row>
        <row r="28">
          <cell r="A28">
            <v>53</v>
          </cell>
          <cell r="B28">
            <v>0.037</v>
          </cell>
          <cell r="C28">
            <v>0.0248</v>
          </cell>
        </row>
        <row r="29">
          <cell r="A29">
            <v>54</v>
          </cell>
          <cell r="B29">
            <v>0.0384</v>
          </cell>
          <cell r="C29">
            <v>0.0257</v>
          </cell>
        </row>
        <row r="30">
          <cell r="A30">
            <v>55</v>
          </cell>
          <cell r="B30">
            <v>0.04</v>
          </cell>
          <cell r="C30">
            <v>0.0268</v>
          </cell>
        </row>
        <row r="31">
          <cell r="A31">
            <v>56</v>
          </cell>
          <cell r="B31">
            <v>0.0417</v>
          </cell>
          <cell r="C31">
            <v>0.0279</v>
          </cell>
        </row>
        <row r="32">
          <cell r="A32">
            <v>57</v>
          </cell>
          <cell r="B32">
            <v>0.0436</v>
          </cell>
          <cell r="C32">
            <v>0.0292</v>
          </cell>
        </row>
        <row r="33">
          <cell r="A33">
            <v>58</v>
          </cell>
          <cell r="B33">
            <v>0.0456</v>
          </cell>
          <cell r="C33">
            <v>0.0306</v>
          </cell>
        </row>
        <row r="34">
          <cell r="A34">
            <v>59</v>
          </cell>
          <cell r="B34">
            <v>0.0479</v>
          </cell>
          <cell r="C34">
            <v>0.0321</v>
          </cell>
        </row>
        <row r="35">
          <cell r="A35">
            <v>60</v>
          </cell>
          <cell r="B35">
            <v>0.0503</v>
          </cell>
          <cell r="C35">
            <v>0.0337</v>
          </cell>
        </row>
        <row r="36">
          <cell r="A36">
            <v>61</v>
          </cell>
          <cell r="B36">
            <v>0.053</v>
          </cell>
          <cell r="C36">
            <v>0.0355</v>
          </cell>
        </row>
        <row r="37">
          <cell r="A37">
            <v>62</v>
          </cell>
          <cell r="B37">
            <v>0.0559</v>
          </cell>
          <cell r="C37">
            <v>0.0375</v>
          </cell>
        </row>
        <row r="38">
          <cell r="A38">
            <v>63</v>
          </cell>
          <cell r="B38">
            <v>0.0592</v>
          </cell>
          <cell r="C38">
            <v>0.0397</v>
          </cell>
        </row>
        <row r="39">
          <cell r="A39">
            <v>64</v>
          </cell>
          <cell r="B39">
            <v>0.0627</v>
          </cell>
          <cell r="C39">
            <v>0.042</v>
          </cell>
        </row>
        <row r="40">
          <cell r="A40">
            <v>65</v>
          </cell>
          <cell r="B40">
            <v>0.0665</v>
          </cell>
          <cell r="C40">
            <v>0.0446</v>
          </cell>
        </row>
        <row r="41">
          <cell r="A41">
            <v>66</v>
          </cell>
          <cell r="B41">
            <v>0.0707</v>
          </cell>
          <cell r="C41">
            <v>0.0474</v>
          </cell>
        </row>
        <row r="42">
          <cell r="A42">
            <v>67</v>
          </cell>
          <cell r="B42">
            <v>0.0753</v>
          </cell>
          <cell r="C42">
            <v>0.0504</v>
          </cell>
        </row>
        <row r="43">
          <cell r="A43">
            <v>68</v>
          </cell>
          <cell r="B43">
            <v>0.0802</v>
          </cell>
          <cell r="C43">
            <v>0.0538</v>
          </cell>
        </row>
        <row r="44">
          <cell r="A44">
            <v>69</v>
          </cell>
          <cell r="B44">
            <v>0.0857</v>
          </cell>
          <cell r="C44">
            <v>0.0574</v>
          </cell>
        </row>
        <row r="45">
          <cell r="A45">
            <v>70</v>
          </cell>
          <cell r="B45">
            <v>0.0916</v>
          </cell>
          <cell r="C45">
            <v>0.0614</v>
          </cell>
        </row>
        <row r="46">
          <cell r="A46">
            <v>71</v>
          </cell>
          <cell r="B46">
            <v>0.0986</v>
          </cell>
          <cell r="C46">
            <v>0.0657</v>
          </cell>
        </row>
        <row r="47">
          <cell r="A47">
            <v>72</v>
          </cell>
          <cell r="B47">
            <v>0.1051</v>
          </cell>
          <cell r="C47">
            <v>0.0704</v>
          </cell>
        </row>
        <row r="48">
          <cell r="A48">
            <v>73</v>
          </cell>
          <cell r="B48">
            <v>0.1127</v>
          </cell>
          <cell r="C48">
            <v>0.0755</v>
          </cell>
        </row>
        <row r="49">
          <cell r="A49">
            <v>74</v>
          </cell>
          <cell r="B49">
            <v>0.121</v>
          </cell>
          <cell r="C49">
            <v>0.0811</v>
          </cell>
        </row>
        <row r="50">
          <cell r="A50">
            <v>75</v>
          </cell>
          <cell r="B50">
            <v>0.1301</v>
          </cell>
          <cell r="C50">
            <v>0.0871</v>
          </cell>
        </row>
        <row r="51">
          <cell r="A51">
            <v>76</v>
          </cell>
          <cell r="B51">
            <v>0.1398</v>
          </cell>
          <cell r="C51">
            <v>0.0937</v>
          </cell>
        </row>
        <row r="52">
          <cell r="A52">
            <v>77</v>
          </cell>
          <cell r="B52">
            <v>0.1504</v>
          </cell>
          <cell r="C52">
            <v>0.1008</v>
          </cell>
        </row>
        <row r="53">
          <cell r="A53">
            <v>78</v>
          </cell>
          <cell r="B53">
            <v>0.1619</v>
          </cell>
          <cell r="C53">
            <v>0.1085</v>
          </cell>
        </row>
        <row r="54">
          <cell r="A54">
            <v>79</v>
          </cell>
          <cell r="B54">
            <v>0.1743</v>
          </cell>
          <cell r="C54">
            <v>0.1168</v>
          </cell>
        </row>
        <row r="55">
          <cell r="A55">
            <v>80</v>
          </cell>
          <cell r="B55">
            <v>0.1878</v>
          </cell>
          <cell r="C55">
            <v>0.1258</v>
          </cell>
        </row>
        <row r="56">
          <cell r="A56">
            <v>81</v>
          </cell>
          <cell r="B56">
            <v>0.2022</v>
          </cell>
          <cell r="C56">
            <v>0.1355</v>
          </cell>
        </row>
        <row r="57">
          <cell r="A57">
            <v>82</v>
          </cell>
          <cell r="B57">
            <v>0.2178</v>
          </cell>
          <cell r="C57">
            <v>0.1459</v>
          </cell>
        </row>
        <row r="58">
          <cell r="A58">
            <v>83</v>
          </cell>
          <cell r="B58">
            <v>0.2345</v>
          </cell>
          <cell r="C58">
            <v>0.1571</v>
          </cell>
        </row>
        <row r="59">
          <cell r="A59">
            <v>84</v>
          </cell>
          <cell r="B59">
            <v>0.2525</v>
          </cell>
          <cell r="C59">
            <v>0.1691</v>
          </cell>
        </row>
        <row r="60">
          <cell r="A60">
            <v>85</v>
          </cell>
          <cell r="B60">
            <v>0.2717</v>
          </cell>
          <cell r="C60">
            <v>0.182</v>
          </cell>
        </row>
        <row r="61">
          <cell r="A61">
            <v>86</v>
          </cell>
          <cell r="B61">
            <v>0.2922</v>
          </cell>
          <cell r="C61">
            <v>0.1958</v>
          </cell>
        </row>
        <row r="62">
          <cell r="A62">
            <v>87</v>
          </cell>
          <cell r="B62">
            <v>0.314</v>
          </cell>
          <cell r="C62">
            <v>0.2104</v>
          </cell>
        </row>
        <row r="63">
          <cell r="A63">
            <v>88</v>
          </cell>
          <cell r="B63">
            <v>0.3372</v>
          </cell>
          <cell r="C63">
            <v>0.2259</v>
          </cell>
        </row>
        <row r="64">
          <cell r="A64">
            <v>89</v>
          </cell>
          <cell r="B64">
            <v>0.3618</v>
          </cell>
          <cell r="C64">
            <v>0.2424</v>
          </cell>
        </row>
        <row r="65">
          <cell r="A65">
            <v>90</v>
          </cell>
          <cell r="B65">
            <v>0.3877</v>
          </cell>
          <cell r="C65">
            <v>0.2598</v>
          </cell>
        </row>
        <row r="66">
          <cell r="A66">
            <v>91</v>
          </cell>
          <cell r="B66">
            <v>0.4149</v>
          </cell>
          <cell r="C66">
            <v>0.278</v>
          </cell>
        </row>
        <row r="67">
          <cell r="A67">
            <v>92</v>
          </cell>
          <cell r="B67">
            <v>0.4435</v>
          </cell>
          <cell r="C67">
            <v>0.2971</v>
          </cell>
        </row>
        <row r="68">
          <cell r="A68">
            <v>93</v>
          </cell>
          <cell r="B68">
            <v>0.4732</v>
          </cell>
          <cell r="C68">
            <v>0.3171</v>
          </cell>
        </row>
        <row r="69">
          <cell r="A69">
            <v>94</v>
          </cell>
          <cell r="B69">
            <v>0.5041</v>
          </cell>
          <cell r="C69">
            <v>0.3378</v>
          </cell>
        </row>
        <row r="70">
          <cell r="A70">
            <v>95</v>
          </cell>
          <cell r="B70">
            <v>0.536</v>
          </cell>
          <cell r="C70">
            <v>0.3591</v>
          </cell>
        </row>
        <row r="71">
          <cell r="A71">
            <v>96</v>
          </cell>
          <cell r="B71">
            <v>0.5686</v>
          </cell>
          <cell r="C71">
            <v>0.3801</v>
          </cell>
        </row>
        <row r="72">
          <cell r="A72">
            <v>97</v>
          </cell>
          <cell r="B72">
            <v>0.602</v>
          </cell>
          <cell r="C72">
            <v>0.4033</v>
          </cell>
        </row>
        <row r="73">
          <cell r="A73">
            <v>98</v>
          </cell>
          <cell r="B73">
            <v>0.6357</v>
          </cell>
          <cell r="C73">
            <v>0.4259</v>
          </cell>
        </row>
        <row r="74">
          <cell r="A74">
            <v>99</v>
          </cell>
          <cell r="B74">
            <v>0.6695</v>
          </cell>
          <cell r="C74">
            <v>0.4486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8"/>
  <sheetViews>
    <sheetView showGridLines="0" tabSelected="1" zoomScale="80" zoomScaleNormal="8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49" width="9.7109375" style="0" customWidth="1"/>
    <col min="50" max="51" width="15.7109375" style="0" customWidth="1"/>
    <col min="52" max="16384" width="9.7109375" style="0" customWidth="1"/>
  </cols>
  <sheetData>
    <row r="1" spans="1:51" ht="12.75">
      <c r="A1" s="65" t="s">
        <v>154</v>
      </c>
      <c r="B1" s="65" t="s">
        <v>155</v>
      </c>
      <c r="C1" s="65" t="s">
        <v>156</v>
      </c>
      <c r="D1" s="65" t="s">
        <v>157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X1" s="77" t="s">
        <v>160</v>
      </c>
      <c r="AY1" s="77" t="s">
        <v>4</v>
      </c>
    </row>
    <row r="2" spans="1:51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X2" s="77" t="s">
        <v>166</v>
      </c>
      <c r="AY2" s="79" t="s">
        <v>165</v>
      </c>
    </row>
    <row r="3" spans="1:51" ht="12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X3" s="78">
        <v>5000</v>
      </c>
      <c r="AY3" s="80">
        <v>0.05</v>
      </c>
    </row>
    <row r="4" spans="1:51" ht="12.75">
      <c r="A4" s="65" t="s">
        <v>39</v>
      </c>
      <c r="B4" s="65">
        <v>20</v>
      </c>
      <c r="C4" s="65">
        <v>21</v>
      </c>
      <c r="D4" s="65">
        <v>22</v>
      </c>
      <c r="E4" s="65">
        <v>23</v>
      </c>
      <c r="F4" s="65">
        <v>24</v>
      </c>
      <c r="G4" s="65">
        <v>25</v>
      </c>
      <c r="H4" s="65">
        <v>26</v>
      </c>
      <c r="I4" s="65">
        <v>27</v>
      </c>
      <c r="J4" s="65">
        <v>28</v>
      </c>
      <c r="K4" s="65">
        <v>29</v>
      </c>
      <c r="L4" s="65">
        <v>30</v>
      </c>
      <c r="M4" s="65">
        <v>31</v>
      </c>
      <c r="N4" s="65">
        <v>32</v>
      </c>
      <c r="O4" s="65">
        <v>33</v>
      </c>
      <c r="P4" s="65">
        <v>34</v>
      </c>
      <c r="Q4" s="65">
        <v>35</v>
      </c>
      <c r="R4" s="65">
        <v>36</v>
      </c>
      <c r="S4" s="65">
        <v>37</v>
      </c>
      <c r="T4" s="65">
        <v>38</v>
      </c>
      <c r="U4" s="65">
        <v>39</v>
      </c>
      <c r="V4" s="65">
        <v>40</v>
      </c>
      <c r="W4" s="65">
        <v>41</v>
      </c>
      <c r="X4" s="65">
        <v>42</v>
      </c>
      <c r="Y4" s="65">
        <v>43</v>
      </c>
      <c r="Z4" s="65">
        <v>44</v>
      </c>
      <c r="AA4" s="87">
        <v>45</v>
      </c>
      <c r="AB4" s="87">
        <v>46</v>
      </c>
      <c r="AC4" s="65">
        <v>47</v>
      </c>
      <c r="AD4" s="65">
        <v>48</v>
      </c>
      <c r="AE4" s="65">
        <v>49</v>
      </c>
      <c r="AF4" s="65">
        <v>50</v>
      </c>
      <c r="AG4" s="65">
        <v>51</v>
      </c>
      <c r="AH4" s="65">
        <v>52</v>
      </c>
      <c r="AI4" s="65">
        <v>53</v>
      </c>
      <c r="AJ4" s="65">
        <v>54</v>
      </c>
      <c r="AK4" s="65">
        <v>55</v>
      </c>
      <c r="AL4" s="65">
        <v>56</v>
      </c>
      <c r="AM4" s="65">
        <v>57</v>
      </c>
      <c r="AN4" s="65">
        <v>58</v>
      </c>
      <c r="AO4" s="65">
        <v>59</v>
      </c>
      <c r="AP4" s="65">
        <v>60</v>
      </c>
      <c r="AQ4" s="65">
        <v>61</v>
      </c>
      <c r="AR4" s="65">
        <v>62</v>
      </c>
      <c r="AS4" s="65">
        <v>63</v>
      </c>
      <c r="AT4" s="65">
        <v>64</v>
      </c>
      <c r="AU4" s="65">
        <v>65</v>
      </c>
      <c r="AW4" s="58" t="s">
        <v>163</v>
      </c>
      <c r="AX4" s="47"/>
      <c r="AY4" s="40"/>
    </row>
    <row r="5" spans="1:51" ht="12.75">
      <c r="A5" s="65" t="s">
        <v>40</v>
      </c>
      <c r="B5" s="66">
        <v>0.00369</v>
      </c>
      <c r="C5" s="66">
        <v>0.00369</v>
      </c>
      <c r="D5" s="66">
        <v>0.00369</v>
      </c>
      <c r="E5" s="66">
        <v>0.00369</v>
      </c>
      <c r="F5" s="66">
        <v>0.00369</v>
      </c>
      <c r="G5" s="66">
        <v>0.00369</v>
      </c>
      <c r="H5" s="66">
        <v>0.0035423410000000005</v>
      </c>
      <c r="I5" s="66">
        <v>0.003492646</v>
      </c>
      <c r="J5" s="66">
        <v>0.003528414</v>
      </c>
      <c r="K5" s="66">
        <v>0.0036379</v>
      </c>
      <c r="L5" s="66">
        <v>0.00381011</v>
      </c>
      <c r="M5" s="66">
        <v>0.004034805000000001</v>
      </c>
      <c r="N5" s="66">
        <v>0.004302498</v>
      </c>
      <c r="O5" s="66">
        <v>0.004604456000000001</v>
      </c>
      <c r="P5" s="66">
        <v>0.004932699</v>
      </c>
      <c r="Q5" s="66">
        <v>0.00528</v>
      </c>
      <c r="R5" s="66">
        <v>0.005639886</v>
      </c>
      <c r="S5" s="66">
        <v>0.006006638</v>
      </c>
      <c r="T5" s="66">
        <v>0.006375288</v>
      </c>
      <c r="U5" s="66">
        <v>0.0067416229999999995</v>
      </c>
      <c r="V5" s="66">
        <v>0.007102183999999999</v>
      </c>
      <c r="W5" s="66">
        <v>0.007454263</v>
      </c>
      <c r="X5" s="66">
        <v>0.007795908</v>
      </c>
      <c r="Y5" s="66">
        <v>0.008125918</v>
      </c>
      <c r="Z5" s="66">
        <v>0.008443847</v>
      </c>
      <c r="AA5" s="88">
        <v>0.00875</v>
      </c>
      <c r="AB5" s="88">
        <v>0.009045439</v>
      </c>
      <c r="AC5" s="66">
        <v>0.009331975999999999</v>
      </c>
      <c r="AD5" s="66">
        <v>0.009612179</v>
      </c>
      <c r="AE5" s="66">
        <v>0.009889366</v>
      </c>
      <c r="AF5" s="66">
        <v>0.01016761</v>
      </c>
      <c r="AG5" s="66">
        <v>0.010451740000000001</v>
      </c>
      <c r="AH5" s="66">
        <v>0.010747333999999999</v>
      </c>
      <c r="AI5" s="66">
        <v>0.011060724</v>
      </c>
      <c r="AJ5" s="66">
        <v>0.011399000999999999</v>
      </c>
      <c r="AK5" s="66">
        <v>0.01177</v>
      </c>
      <c r="AL5" s="66">
        <v>0.012182315</v>
      </c>
      <c r="AM5" s="66">
        <v>0.012645294</v>
      </c>
      <c r="AN5" s="66">
        <v>0.013169035</v>
      </c>
      <c r="AO5" s="66">
        <v>0.013764398</v>
      </c>
      <c r="AP5" s="66">
        <v>0.014442973999999999</v>
      </c>
      <c r="AQ5" s="66">
        <v>0.015217139999999999</v>
      </c>
      <c r="AR5" s="66">
        <v>0.0161</v>
      </c>
      <c r="AS5" s="66">
        <v>0.01698286</v>
      </c>
      <c r="AT5" s="66">
        <v>0.017865719999999998</v>
      </c>
      <c r="AU5" s="66">
        <v>0.018748571000000002</v>
      </c>
      <c r="AW5" s="33" t="s">
        <v>164</v>
      </c>
      <c r="AX5" s="49"/>
      <c r="AY5" s="41"/>
    </row>
    <row r="6" spans="1:51" ht="12.75">
      <c r="A6" s="65" t="s">
        <v>41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W6" s="36" t="s">
        <v>162</v>
      </c>
      <c r="AX6" s="37" t="s">
        <v>159</v>
      </c>
      <c r="AY6" s="38" t="s">
        <v>161</v>
      </c>
    </row>
    <row r="7" spans="1:51" ht="12.75">
      <c r="A7" s="65" t="s">
        <v>42</v>
      </c>
      <c r="B7" s="67" t="s">
        <v>158</v>
      </c>
      <c r="C7" s="67" t="s">
        <v>158</v>
      </c>
      <c r="D7" s="67" t="s">
        <v>158</v>
      </c>
      <c r="E7" s="67" t="s">
        <v>158</v>
      </c>
      <c r="F7" s="67" t="s">
        <v>158</v>
      </c>
      <c r="G7" s="67" t="s">
        <v>158</v>
      </c>
      <c r="H7" s="67" t="s">
        <v>158</v>
      </c>
      <c r="I7" s="67" t="s">
        <v>158</v>
      </c>
      <c r="J7" s="67" t="s">
        <v>158</v>
      </c>
      <c r="K7" s="67" t="s">
        <v>158</v>
      </c>
      <c r="L7" s="67" t="s">
        <v>158</v>
      </c>
      <c r="M7" s="67" t="s">
        <v>158</v>
      </c>
      <c r="N7" s="67" t="s">
        <v>158</v>
      </c>
      <c r="O7" s="67" t="s">
        <v>158</v>
      </c>
      <c r="P7" s="67" t="s">
        <v>158</v>
      </c>
      <c r="Q7" s="67" t="s">
        <v>158</v>
      </c>
      <c r="R7" s="67" t="s">
        <v>158</v>
      </c>
      <c r="S7" s="67" t="s">
        <v>158</v>
      </c>
      <c r="T7" s="67" t="s">
        <v>158</v>
      </c>
      <c r="U7" s="67" t="s">
        <v>158</v>
      </c>
      <c r="V7" s="67" t="s">
        <v>158</v>
      </c>
      <c r="W7" s="67" t="s">
        <v>158</v>
      </c>
      <c r="X7" s="67" t="s">
        <v>158</v>
      </c>
      <c r="Y7" s="67" t="s">
        <v>158</v>
      </c>
      <c r="Z7" s="67" t="s">
        <v>158</v>
      </c>
      <c r="AA7" s="67" t="s">
        <v>158</v>
      </c>
      <c r="AB7" s="67" t="s">
        <v>158</v>
      </c>
      <c r="AC7" s="67" t="s">
        <v>158</v>
      </c>
      <c r="AD7" s="67" t="s">
        <v>158</v>
      </c>
      <c r="AE7" s="67" t="s">
        <v>158</v>
      </c>
      <c r="AF7" s="67" t="s">
        <v>158</v>
      </c>
      <c r="AG7" s="67" t="s">
        <v>158</v>
      </c>
      <c r="AH7" s="67" t="s">
        <v>158</v>
      </c>
      <c r="AI7" s="67" t="s">
        <v>158</v>
      </c>
      <c r="AJ7" s="67" t="s">
        <v>158</v>
      </c>
      <c r="AK7" s="67" t="s">
        <v>158</v>
      </c>
      <c r="AL7" s="67" t="s">
        <v>158</v>
      </c>
      <c r="AM7" s="67" t="s">
        <v>158</v>
      </c>
      <c r="AN7" s="67" t="s">
        <v>158</v>
      </c>
      <c r="AO7" s="67" t="s">
        <v>158</v>
      </c>
      <c r="AP7" s="67" t="s">
        <v>158</v>
      </c>
      <c r="AQ7" s="67" t="s">
        <v>158</v>
      </c>
      <c r="AR7" s="67" t="s">
        <v>158</v>
      </c>
      <c r="AS7" s="67" t="s">
        <v>158</v>
      </c>
      <c r="AT7" s="67" t="s">
        <v>158</v>
      </c>
      <c r="AU7" s="67" t="s">
        <v>158</v>
      </c>
      <c r="AW7" s="76"/>
      <c r="AX7" s="73"/>
      <c r="AY7" s="91"/>
    </row>
    <row r="8" spans="1:51" ht="12.75">
      <c r="A8" s="65" t="s">
        <v>43</v>
      </c>
      <c r="B8" s="67" t="s">
        <v>158</v>
      </c>
      <c r="C8" s="67" t="s">
        <v>158</v>
      </c>
      <c r="D8" s="67" t="s">
        <v>158</v>
      </c>
      <c r="E8" s="67" t="s">
        <v>158</v>
      </c>
      <c r="F8" s="67" t="s">
        <v>158</v>
      </c>
      <c r="G8" s="67" t="s">
        <v>158</v>
      </c>
      <c r="H8" s="67" t="s">
        <v>158</v>
      </c>
      <c r="I8" s="67" t="s">
        <v>158</v>
      </c>
      <c r="J8" s="67" t="s">
        <v>158</v>
      </c>
      <c r="K8" s="67" t="s">
        <v>158</v>
      </c>
      <c r="L8" s="67" t="s">
        <v>158</v>
      </c>
      <c r="M8" s="67" t="s">
        <v>158</v>
      </c>
      <c r="N8" s="67" t="s">
        <v>158</v>
      </c>
      <c r="O8" s="67" t="s">
        <v>158</v>
      </c>
      <c r="P8" s="67" t="s">
        <v>158</v>
      </c>
      <c r="Q8" s="67" t="s">
        <v>158</v>
      </c>
      <c r="R8" s="67" t="s">
        <v>158</v>
      </c>
      <c r="S8" s="67" t="s">
        <v>158</v>
      </c>
      <c r="T8" s="67" t="s">
        <v>158</v>
      </c>
      <c r="U8" s="67" t="s">
        <v>158</v>
      </c>
      <c r="V8" s="67" t="s">
        <v>158</v>
      </c>
      <c r="W8" s="67" t="s">
        <v>158</v>
      </c>
      <c r="X8" s="67" t="s">
        <v>158</v>
      </c>
      <c r="Y8" s="67" t="s">
        <v>158</v>
      </c>
      <c r="Z8" s="67" t="s">
        <v>158</v>
      </c>
      <c r="AA8" s="67" t="s">
        <v>158</v>
      </c>
      <c r="AB8" s="67" t="s">
        <v>158</v>
      </c>
      <c r="AC8" s="67" t="s">
        <v>158</v>
      </c>
      <c r="AD8" s="67" t="s">
        <v>158</v>
      </c>
      <c r="AE8" s="67" t="s">
        <v>158</v>
      </c>
      <c r="AF8" s="67" t="s">
        <v>158</v>
      </c>
      <c r="AG8" s="67" t="s">
        <v>158</v>
      </c>
      <c r="AH8" s="67" t="s">
        <v>158</v>
      </c>
      <c r="AI8" s="67" t="s">
        <v>158</v>
      </c>
      <c r="AJ8" s="67" t="s">
        <v>158</v>
      </c>
      <c r="AK8" s="67" t="s">
        <v>158</v>
      </c>
      <c r="AL8" s="67" t="s">
        <v>158</v>
      </c>
      <c r="AM8" s="67" t="s">
        <v>158</v>
      </c>
      <c r="AN8" s="67" t="s">
        <v>158</v>
      </c>
      <c r="AO8" s="67" t="s">
        <v>158</v>
      </c>
      <c r="AP8" s="67" t="s">
        <v>158</v>
      </c>
      <c r="AQ8" s="67" t="s">
        <v>158</v>
      </c>
      <c r="AR8" s="67" t="s">
        <v>158</v>
      </c>
      <c r="AS8" s="67" t="s">
        <v>158</v>
      </c>
      <c r="AT8" s="67" t="s">
        <v>158</v>
      </c>
      <c r="AU8" s="67" t="s">
        <v>158</v>
      </c>
      <c r="AW8" s="74"/>
      <c r="AX8" s="73"/>
      <c r="AY8" s="91"/>
    </row>
    <row r="9" spans="1:51" ht="12.75">
      <c r="A9" s="65" t="s">
        <v>44</v>
      </c>
      <c r="B9" s="67" t="s">
        <v>158</v>
      </c>
      <c r="C9" s="67" t="s">
        <v>158</v>
      </c>
      <c r="D9" s="67" t="s">
        <v>158</v>
      </c>
      <c r="E9" s="67" t="s">
        <v>158</v>
      </c>
      <c r="F9" s="67" t="s">
        <v>158</v>
      </c>
      <c r="G9" s="67" t="s">
        <v>158</v>
      </c>
      <c r="H9" s="67" t="s">
        <v>158</v>
      </c>
      <c r="I9" s="67" t="s">
        <v>158</v>
      </c>
      <c r="J9" s="67" t="s">
        <v>158</v>
      </c>
      <c r="K9" s="67" t="s">
        <v>158</v>
      </c>
      <c r="L9" s="67" t="s">
        <v>158</v>
      </c>
      <c r="M9" s="67" t="s">
        <v>158</v>
      </c>
      <c r="N9" s="67" t="s">
        <v>158</v>
      </c>
      <c r="O9" s="67" t="s">
        <v>158</v>
      </c>
      <c r="P9" s="67" t="s">
        <v>158</v>
      </c>
      <c r="Q9" s="67" t="s">
        <v>158</v>
      </c>
      <c r="R9" s="67" t="s">
        <v>158</v>
      </c>
      <c r="S9" s="67" t="s">
        <v>158</v>
      </c>
      <c r="T9" s="67" t="s">
        <v>158</v>
      </c>
      <c r="U9" s="67" t="s">
        <v>158</v>
      </c>
      <c r="V9" s="67" t="s">
        <v>158</v>
      </c>
      <c r="W9" s="67" t="s">
        <v>158</v>
      </c>
      <c r="X9" s="67" t="s">
        <v>158</v>
      </c>
      <c r="Y9" s="67" t="s">
        <v>158</v>
      </c>
      <c r="Z9" s="67" t="s">
        <v>158</v>
      </c>
      <c r="AA9" s="67" t="s">
        <v>158</v>
      </c>
      <c r="AB9" s="67" t="s">
        <v>158</v>
      </c>
      <c r="AC9" s="67" t="s">
        <v>158</v>
      </c>
      <c r="AD9" s="67" t="s">
        <v>158</v>
      </c>
      <c r="AE9" s="67" t="s">
        <v>158</v>
      </c>
      <c r="AF9" s="67" t="s">
        <v>158</v>
      </c>
      <c r="AG9" s="67" t="s">
        <v>158</v>
      </c>
      <c r="AH9" s="67" t="s">
        <v>158</v>
      </c>
      <c r="AI9" s="67" t="s">
        <v>158</v>
      </c>
      <c r="AJ9" s="67" t="s">
        <v>158</v>
      </c>
      <c r="AK9" s="67" t="s">
        <v>158</v>
      </c>
      <c r="AL9" s="67" t="s">
        <v>158</v>
      </c>
      <c r="AM9" s="67" t="s">
        <v>158</v>
      </c>
      <c r="AN9" s="67" t="s">
        <v>158</v>
      </c>
      <c r="AO9" s="67" t="s">
        <v>158</v>
      </c>
      <c r="AP9" s="67" t="s">
        <v>158</v>
      </c>
      <c r="AQ9" s="67" t="s">
        <v>158</v>
      </c>
      <c r="AR9" s="67" t="s">
        <v>158</v>
      </c>
      <c r="AS9" s="67" t="s">
        <v>158</v>
      </c>
      <c r="AT9" s="67" t="s">
        <v>158</v>
      </c>
      <c r="AU9" s="67" t="s">
        <v>158</v>
      </c>
      <c r="AW9" s="74"/>
      <c r="AX9" s="73"/>
      <c r="AY9" s="91"/>
    </row>
    <row r="10" spans="1:51" ht="12.75">
      <c r="A10" s="65" t="s">
        <v>45</v>
      </c>
      <c r="B10" s="67" t="s">
        <v>158</v>
      </c>
      <c r="C10" s="67" t="s">
        <v>158</v>
      </c>
      <c r="D10" s="67" t="s">
        <v>158</v>
      </c>
      <c r="E10" s="67" t="s">
        <v>158</v>
      </c>
      <c r="F10" s="67" t="s">
        <v>158</v>
      </c>
      <c r="G10" s="67" t="s">
        <v>158</v>
      </c>
      <c r="H10" s="67" t="s">
        <v>158</v>
      </c>
      <c r="I10" s="67" t="s">
        <v>158</v>
      </c>
      <c r="J10" s="67" t="s">
        <v>158</v>
      </c>
      <c r="K10" s="67" t="s">
        <v>158</v>
      </c>
      <c r="L10" s="67" t="s">
        <v>158</v>
      </c>
      <c r="M10" s="67" t="s">
        <v>158</v>
      </c>
      <c r="N10" s="67" t="s">
        <v>158</v>
      </c>
      <c r="O10" s="67" t="s">
        <v>158</v>
      </c>
      <c r="P10" s="67" t="s">
        <v>158</v>
      </c>
      <c r="Q10" s="67" t="s">
        <v>158</v>
      </c>
      <c r="R10" s="67" t="s">
        <v>158</v>
      </c>
      <c r="S10" s="67" t="s">
        <v>158</v>
      </c>
      <c r="T10" s="67" t="s">
        <v>158</v>
      </c>
      <c r="U10" s="67" t="s">
        <v>158</v>
      </c>
      <c r="V10" s="67" t="s">
        <v>158</v>
      </c>
      <c r="W10" s="67" t="s">
        <v>158</v>
      </c>
      <c r="X10" s="67" t="s">
        <v>158</v>
      </c>
      <c r="Y10" s="67" t="s">
        <v>158</v>
      </c>
      <c r="Z10" s="67" t="s">
        <v>158</v>
      </c>
      <c r="AA10" s="67" t="s">
        <v>158</v>
      </c>
      <c r="AB10" s="67" t="s">
        <v>158</v>
      </c>
      <c r="AC10" s="67" t="s">
        <v>158</v>
      </c>
      <c r="AD10" s="67" t="s">
        <v>158</v>
      </c>
      <c r="AE10" s="67" t="s">
        <v>158</v>
      </c>
      <c r="AF10" s="67" t="s">
        <v>158</v>
      </c>
      <c r="AG10" s="67" t="s">
        <v>158</v>
      </c>
      <c r="AH10" s="67" t="s">
        <v>158</v>
      </c>
      <c r="AI10" s="67" t="s">
        <v>158</v>
      </c>
      <c r="AJ10" s="67" t="s">
        <v>158</v>
      </c>
      <c r="AK10" s="67" t="s">
        <v>158</v>
      </c>
      <c r="AL10" s="67" t="s">
        <v>158</v>
      </c>
      <c r="AM10" s="67" t="s">
        <v>158</v>
      </c>
      <c r="AN10" s="67" t="s">
        <v>158</v>
      </c>
      <c r="AO10" s="67" t="s">
        <v>158</v>
      </c>
      <c r="AP10" s="67" t="s">
        <v>158</v>
      </c>
      <c r="AQ10" s="67" t="s">
        <v>158</v>
      </c>
      <c r="AR10" s="67" t="s">
        <v>158</v>
      </c>
      <c r="AS10" s="67" t="s">
        <v>158</v>
      </c>
      <c r="AT10" s="67" t="s">
        <v>158</v>
      </c>
      <c r="AU10" s="67" t="s">
        <v>158</v>
      </c>
      <c r="AW10" s="74"/>
      <c r="AX10" s="73"/>
      <c r="AY10" s="91"/>
    </row>
    <row r="11" spans="1:51" ht="12.75">
      <c r="A11" s="65" t="s">
        <v>46</v>
      </c>
      <c r="B11" s="67" t="s">
        <v>158</v>
      </c>
      <c r="C11" s="67" t="s">
        <v>158</v>
      </c>
      <c r="D11" s="67" t="s">
        <v>158</v>
      </c>
      <c r="E11" s="67" t="s">
        <v>158</v>
      </c>
      <c r="F11" s="67" t="s">
        <v>158</v>
      </c>
      <c r="G11" s="67" t="s">
        <v>158</v>
      </c>
      <c r="H11" s="67" t="s">
        <v>158</v>
      </c>
      <c r="I11" s="67" t="s">
        <v>158</v>
      </c>
      <c r="J11" s="67" t="s">
        <v>158</v>
      </c>
      <c r="K11" s="67" t="s">
        <v>158</v>
      </c>
      <c r="L11" s="67" t="s">
        <v>158</v>
      </c>
      <c r="M11" s="67" t="s">
        <v>158</v>
      </c>
      <c r="N11" s="67" t="s">
        <v>158</v>
      </c>
      <c r="O11" s="67" t="s">
        <v>158</v>
      </c>
      <c r="P11" s="67" t="s">
        <v>158</v>
      </c>
      <c r="Q11" s="67" t="s">
        <v>158</v>
      </c>
      <c r="R11" s="67" t="s">
        <v>158</v>
      </c>
      <c r="S11" s="67" t="s">
        <v>158</v>
      </c>
      <c r="T11" s="67" t="s">
        <v>158</v>
      </c>
      <c r="U11" s="67" t="s">
        <v>158</v>
      </c>
      <c r="V11" s="67" t="s">
        <v>158</v>
      </c>
      <c r="W11" s="67" t="s">
        <v>158</v>
      </c>
      <c r="X11" s="67" t="s">
        <v>158</v>
      </c>
      <c r="Y11" s="67" t="s">
        <v>158</v>
      </c>
      <c r="Z11" s="67" t="s">
        <v>158</v>
      </c>
      <c r="AA11" s="67" t="s">
        <v>158</v>
      </c>
      <c r="AB11" s="67" t="s">
        <v>158</v>
      </c>
      <c r="AC11" s="67" t="s">
        <v>158</v>
      </c>
      <c r="AD11" s="67" t="s">
        <v>158</v>
      </c>
      <c r="AE11" s="67" t="s">
        <v>158</v>
      </c>
      <c r="AF11" s="67" t="s">
        <v>158</v>
      </c>
      <c r="AG11" s="67" t="s">
        <v>158</v>
      </c>
      <c r="AH11" s="67" t="s">
        <v>158</v>
      </c>
      <c r="AI11" s="67" t="s">
        <v>158</v>
      </c>
      <c r="AJ11" s="67" t="s">
        <v>158</v>
      </c>
      <c r="AK11" s="67" t="s">
        <v>158</v>
      </c>
      <c r="AL11" s="67" t="s">
        <v>158</v>
      </c>
      <c r="AM11" s="67" t="s">
        <v>158</v>
      </c>
      <c r="AN11" s="67" t="s">
        <v>158</v>
      </c>
      <c r="AO11" s="67" t="s">
        <v>158</v>
      </c>
      <c r="AP11" s="67" t="s">
        <v>158</v>
      </c>
      <c r="AQ11" s="67" t="s">
        <v>158</v>
      </c>
      <c r="AR11" s="67" t="s">
        <v>158</v>
      </c>
      <c r="AS11" s="67" t="s">
        <v>158</v>
      </c>
      <c r="AT11" s="67" t="s">
        <v>158</v>
      </c>
      <c r="AU11" s="67" t="s">
        <v>158</v>
      </c>
      <c r="AW11" s="74"/>
      <c r="AX11" s="73"/>
      <c r="AY11" s="91"/>
    </row>
    <row r="12" spans="1:51" ht="12.75">
      <c r="A12" s="65" t="s">
        <v>47</v>
      </c>
      <c r="B12" s="67" t="s">
        <v>158</v>
      </c>
      <c r="C12" s="67" t="s">
        <v>158</v>
      </c>
      <c r="D12" s="67" t="s">
        <v>158</v>
      </c>
      <c r="E12" s="67" t="s">
        <v>158</v>
      </c>
      <c r="F12" s="67" t="s">
        <v>158</v>
      </c>
      <c r="G12" s="67" t="s">
        <v>158</v>
      </c>
      <c r="H12" s="67" t="s">
        <v>158</v>
      </c>
      <c r="I12" s="67" t="s">
        <v>158</v>
      </c>
      <c r="J12" s="67" t="s">
        <v>158</v>
      </c>
      <c r="K12" s="67" t="s">
        <v>158</v>
      </c>
      <c r="L12" s="67" t="s">
        <v>158</v>
      </c>
      <c r="M12" s="67" t="s">
        <v>158</v>
      </c>
      <c r="N12" s="67" t="s">
        <v>158</v>
      </c>
      <c r="O12" s="67" t="s">
        <v>158</v>
      </c>
      <c r="P12" s="67" t="s">
        <v>158</v>
      </c>
      <c r="Q12" s="67" t="s">
        <v>158</v>
      </c>
      <c r="R12" s="67" t="s">
        <v>158</v>
      </c>
      <c r="S12" s="67" t="s">
        <v>158</v>
      </c>
      <c r="T12" s="67" t="s">
        <v>158</v>
      </c>
      <c r="U12" s="67" t="s">
        <v>158</v>
      </c>
      <c r="V12" s="67" t="s">
        <v>158</v>
      </c>
      <c r="W12" s="67" t="s">
        <v>158</v>
      </c>
      <c r="X12" s="67" t="s">
        <v>158</v>
      </c>
      <c r="Y12" s="67" t="s">
        <v>158</v>
      </c>
      <c r="Z12" s="67" t="s">
        <v>158</v>
      </c>
      <c r="AA12" s="67" t="s">
        <v>158</v>
      </c>
      <c r="AB12" s="67" t="s">
        <v>158</v>
      </c>
      <c r="AC12" s="67" t="s">
        <v>158</v>
      </c>
      <c r="AD12" s="67" t="s">
        <v>158</v>
      </c>
      <c r="AE12" s="67" t="s">
        <v>158</v>
      </c>
      <c r="AF12" s="67" t="s">
        <v>158</v>
      </c>
      <c r="AG12" s="67" t="s">
        <v>158</v>
      </c>
      <c r="AH12" s="67" t="s">
        <v>158</v>
      </c>
      <c r="AI12" s="67" t="s">
        <v>158</v>
      </c>
      <c r="AJ12" s="67" t="s">
        <v>158</v>
      </c>
      <c r="AK12" s="67" t="s">
        <v>158</v>
      </c>
      <c r="AL12" s="67" t="s">
        <v>158</v>
      </c>
      <c r="AM12" s="67" t="s">
        <v>158</v>
      </c>
      <c r="AN12" s="67" t="s">
        <v>158</v>
      </c>
      <c r="AO12" s="67" t="s">
        <v>158</v>
      </c>
      <c r="AP12" s="67" t="s">
        <v>158</v>
      </c>
      <c r="AQ12" s="67" t="s">
        <v>158</v>
      </c>
      <c r="AR12" s="67" t="s">
        <v>158</v>
      </c>
      <c r="AS12" s="67" t="s">
        <v>158</v>
      </c>
      <c r="AT12" s="67" t="s">
        <v>158</v>
      </c>
      <c r="AU12" s="67" t="s">
        <v>158</v>
      </c>
      <c r="AW12" s="74"/>
      <c r="AX12" s="73"/>
      <c r="AY12" s="91"/>
    </row>
    <row r="13" spans="1:51" ht="12.75">
      <c r="A13" s="65" t="s">
        <v>48</v>
      </c>
      <c r="B13" s="67" t="s">
        <v>158</v>
      </c>
      <c r="C13" s="67" t="s">
        <v>158</v>
      </c>
      <c r="D13" s="67" t="s">
        <v>158</v>
      </c>
      <c r="E13" s="67" t="s">
        <v>158</v>
      </c>
      <c r="F13" s="67" t="s">
        <v>158</v>
      </c>
      <c r="G13" s="67" t="s">
        <v>158</v>
      </c>
      <c r="H13" s="67" t="s">
        <v>158</v>
      </c>
      <c r="I13" s="67" t="s">
        <v>158</v>
      </c>
      <c r="J13" s="67" t="s">
        <v>158</v>
      </c>
      <c r="K13" s="67" t="s">
        <v>158</v>
      </c>
      <c r="L13" s="67" t="s">
        <v>158</v>
      </c>
      <c r="M13" s="67" t="s">
        <v>158</v>
      </c>
      <c r="N13" s="67" t="s">
        <v>158</v>
      </c>
      <c r="O13" s="67" t="s">
        <v>158</v>
      </c>
      <c r="P13" s="67" t="s">
        <v>158</v>
      </c>
      <c r="Q13" s="67" t="s">
        <v>158</v>
      </c>
      <c r="R13" s="67" t="s">
        <v>158</v>
      </c>
      <c r="S13" s="67" t="s">
        <v>158</v>
      </c>
      <c r="T13" s="67" t="s">
        <v>158</v>
      </c>
      <c r="U13" s="67" t="s">
        <v>158</v>
      </c>
      <c r="V13" s="67" t="s">
        <v>158</v>
      </c>
      <c r="W13" s="67" t="s">
        <v>158</v>
      </c>
      <c r="X13" s="67" t="s">
        <v>158</v>
      </c>
      <c r="Y13" s="67" t="s">
        <v>158</v>
      </c>
      <c r="Z13" s="67" t="s">
        <v>158</v>
      </c>
      <c r="AA13" s="67" t="s">
        <v>158</v>
      </c>
      <c r="AB13" s="67" t="s">
        <v>158</v>
      </c>
      <c r="AC13" s="67" t="s">
        <v>158</v>
      </c>
      <c r="AD13" s="67" t="s">
        <v>158</v>
      </c>
      <c r="AE13" s="67" t="s">
        <v>158</v>
      </c>
      <c r="AF13" s="67" t="s">
        <v>158</v>
      </c>
      <c r="AG13" s="67" t="s">
        <v>158</v>
      </c>
      <c r="AH13" s="67" t="s">
        <v>158</v>
      </c>
      <c r="AI13" s="67" t="s">
        <v>158</v>
      </c>
      <c r="AJ13" s="67" t="s">
        <v>158</v>
      </c>
      <c r="AK13" s="67" t="s">
        <v>158</v>
      </c>
      <c r="AL13" s="67" t="s">
        <v>158</v>
      </c>
      <c r="AM13" s="67" t="s">
        <v>158</v>
      </c>
      <c r="AN13" s="67" t="s">
        <v>158</v>
      </c>
      <c r="AO13" s="67" t="s">
        <v>158</v>
      </c>
      <c r="AP13" s="67" t="s">
        <v>158</v>
      </c>
      <c r="AQ13" s="67" t="s">
        <v>158</v>
      </c>
      <c r="AR13" s="67" t="s">
        <v>158</v>
      </c>
      <c r="AS13" s="67" t="s">
        <v>158</v>
      </c>
      <c r="AT13" s="67" t="s">
        <v>158</v>
      </c>
      <c r="AU13" s="67" t="s">
        <v>158</v>
      </c>
      <c r="AW13" s="74"/>
      <c r="AX13" s="73"/>
      <c r="AY13" s="91"/>
    </row>
    <row r="14" spans="1:51" ht="12.75">
      <c r="A14" s="65" t="s">
        <v>49</v>
      </c>
      <c r="B14" s="67" t="s">
        <v>158</v>
      </c>
      <c r="C14" s="67" t="s">
        <v>158</v>
      </c>
      <c r="D14" s="67" t="s">
        <v>158</v>
      </c>
      <c r="E14" s="67" t="s">
        <v>158</v>
      </c>
      <c r="F14" s="67" t="s">
        <v>158</v>
      </c>
      <c r="G14" s="67" t="s">
        <v>158</v>
      </c>
      <c r="H14" s="67" t="s">
        <v>158</v>
      </c>
      <c r="I14" s="67" t="s">
        <v>158</v>
      </c>
      <c r="J14" s="67" t="s">
        <v>158</v>
      </c>
      <c r="K14" s="67" t="s">
        <v>158</v>
      </c>
      <c r="L14" s="67" t="s">
        <v>158</v>
      </c>
      <c r="M14" s="67" t="s">
        <v>158</v>
      </c>
      <c r="N14" s="67" t="s">
        <v>158</v>
      </c>
      <c r="O14" s="67" t="s">
        <v>158</v>
      </c>
      <c r="P14" s="67" t="s">
        <v>158</v>
      </c>
      <c r="Q14" s="67" t="s">
        <v>158</v>
      </c>
      <c r="R14" s="67" t="s">
        <v>158</v>
      </c>
      <c r="S14" s="67" t="s">
        <v>158</v>
      </c>
      <c r="T14" s="67" t="s">
        <v>158</v>
      </c>
      <c r="U14" s="67" t="s">
        <v>158</v>
      </c>
      <c r="V14" s="67" t="s">
        <v>158</v>
      </c>
      <c r="W14" s="67" t="s">
        <v>158</v>
      </c>
      <c r="X14" s="67" t="s">
        <v>158</v>
      </c>
      <c r="Y14" s="67" t="s">
        <v>158</v>
      </c>
      <c r="Z14" s="67" t="s">
        <v>158</v>
      </c>
      <c r="AA14" s="67" t="s">
        <v>158</v>
      </c>
      <c r="AB14" s="67" t="s">
        <v>158</v>
      </c>
      <c r="AC14" s="67" t="s">
        <v>158</v>
      </c>
      <c r="AD14" s="67" t="s">
        <v>158</v>
      </c>
      <c r="AE14" s="67" t="s">
        <v>158</v>
      </c>
      <c r="AF14" s="67" t="s">
        <v>158</v>
      </c>
      <c r="AG14" s="67" t="s">
        <v>158</v>
      </c>
      <c r="AH14" s="67" t="s">
        <v>158</v>
      </c>
      <c r="AI14" s="67" t="s">
        <v>158</v>
      </c>
      <c r="AJ14" s="67" t="s">
        <v>158</v>
      </c>
      <c r="AK14" s="67" t="s">
        <v>158</v>
      </c>
      <c r="AL14" s="67" t="s">
        <v>158</v>
      </c>
      <c r="AM14" s="67" t="s">
        <v>158</v>
      </c>
      <c r="AN14" s="67" t="s">
        <v>158</v>
      </c>
      <c r="AO14" s="67" t="s">
        <v>158</v>
      </c>
      <c r="AP14" s="67" t="s">
        <v>158</v>
      </c>
      <c r="AQ14" s="67" t="s">
        <v>158</v>
      </c>
      <c r="AR14" s="67" t="s">
        <v>158</v>
      </c>
      <c r="AS14" s="67" t="s">
        <v>158</v>
      </c>
      <c r="AT14" s="67" t="s">
        <v>158</v>
      </c>
      <c r="AU14" s="67" t="s">
        <v>158</v>
      </c>
      <c r="AW14" s="74"/>
      <c r="AX14" s="73"/>
      <c r="AY14" s="91"/>
    </row>
    <row r="15" spans="1:51" ht="12.75">
      <c r="A15" s="65" t="s">
        <v>50</v>
      </c>
      <c r="B15" s="67" t="s">
        <v>158</v>
      </c>
      <c r="C15" s="67" t="s">
        <v>158</v>
      </c>
      <c r="D15" s="67" t="s">
        <v>158</v>
      </c>
      <c r="E15" s="67" t="s">
        <v>158</v>
      </c>
      <c r="F15" s="67" t="s">
        <v>158</v>
      </c>
      <c r="G15" s="67" t="s">
        <v>158</v>
      </c>
      <c r="H15" s="67" t="s">
        <v>158</v>
      </c>
      <c r="I15" s="67" t="s">
        <v>158</v>
      </c>
      <c r="J15" s="67" t="s">
        <v>158</v>
      </c>
      <c r="K15" s="67" t="s">
        <v>158</v>
      </c>
      <c r="L15" s="67" t="s">
        <v>158</v>
      </c>
      <c r="M15" s="67" t="s">
        <v>158</v>
      </c>
      <c r="N15" s="67" t="s">
        <v>158</v>
      </c>
      <c r="O15" s="67" t="s">
        <v>158</v>
      </c>
      <c r="P15" s="67" t="s">
        <v>158</v>
      </c>
      <c r="Q15" s="67" t="s">
        <v>158</v>
      </c>
      <c r="R15" s="67" t="s">
        <v>158</v>
      </c>
      <c r="S15" s="67" t="s">
        <v>158</v>
      </c>
      <c r="T15" s="67" t="s">
        <v>158</v>
      </c>
      <c r="U15" s="67" t="s">
        <v>158</v>
      </c>
      <c r="V15" s="67" t="s">
        <v>158</v>
      </c>
      <c r="W15" s="67" t="s">
        <v>158</v>
      </c>
      <c r="X15" s="67" t="s">
        <v>158</v>
      </c>
      <c r="Y15" s="67" t="s">
        <v>158</v>
      </c>
      <c r="Z15" s="67" t="s">
        <v>158</v>
      </c>
      <c r="AA15" s="67" t="s">
        <v>158</v>
      </c>
      <c r="AB15" s="67" t="s">
        <v>158</v>
      </c>
      <c r="AC15" s="67" t="s">
        <v>158</v>
      </c>
      <c r="AD15" s="67" t="s">
        <v>158</v>
      </c>
      <c r="AE15" s="67" t="s">
        <v>158</v>
      </c>
      <c r="AF15" s="67" t="s">
        <v>158</v>
      </c>
      <c r="AG15" s="67" t="s">
        <v>158</v>
      </c>
      <c r="AH15" s="67" t="s">
        <v>158</v>
      </c>
      <c r="AI15" s="67" t="s">
        <v>158</v>
      </c>
      <c r="AJ15" s="67" t="s">
        <v>158</v>
      </c>
      <c r="AK15" s="67" t="s">
        <v>158</v>
      </c>
      <c r="AL15" s="67" t="s">
        <v>158</v>
      </c>
      <c r="AM15" s="67" t="s">
        <v>158</v>
      </c>
      <c r="AN15" s="67" t="s">
        <v>158</v>
      </c>
      <c r="AO15" s="67" t="s">
        <v>158</v>
      </c>
      <c r="AP15" s="67" t="s">
        <v>158</v>
      </c>
      <c r="AQ15" s="67" t="s">
        <v>158</v>
      </c>
      <c r="AR15" s="67" t="s">
        <v>158</v>
      </c>
      <c r="AS15" s="67" t="s">
        <v>158</v>
      </c>
      <c r="AT15" s="67" t="s">
        <v>158</v>
      </c>
      <c r="AU15" s="67" t="s">
        <v>158</v>
      </c>
      <c r="AW15" s="74"/>
      <c r="AX15" s="73"/>
      <c r="AY15" s="91"/>
    </row>
    <row r="16" spans="1:51" ht="12.75">
      <c r="A16" s="65" t="s">
        <v>51</v>
      </c>
      <c r="B16" s="67" t="s">
        <v>158</v>
      </c>
      <c r="C16" s="67" t="s">
        <v>158</v>
      </c>
      <c r="D16" s="67" t="s">
        <v>158</v>
      </c>
      <c r="E16" s="67" t="s">
        <v>158</v>
      </c>
      <c r="F16" s="67" t="s">
        <v>158</v>
      </c>
      <c r="G16" s="67" t="s">
        <v>158</v>
      </c>
      <c r="H16" s="67" t="s">
        <v>158</v>
      </c>
      <c r="I16" s="67" t="s">
        <v>158</v>
      </c>
      <c r="J16" s="67" t="s">
        <v>158</v>
      </c>
      <c r="K16" s="67" t="s">
        <v>158</v>
      </c>
      <c r="L16" s="67" t="s">
        <v>158</v>
      </c>
      <c r="M16" s="67" t="s">
        <v>158</v>
      </c>
      <c r="N16" s="67" t="s">
        <v>158</v>
      </c>
      <c r="O16" s="67" t="s">
        <v>158</v>
      </c>
      <c r="P16" s="67" t="s">
        <v>158</v>
      </c>
      <c r="Q16" s="67" t="s">
        <v>158</v>
      </c>
      <c r="R16" s="67" t="s">
        <v>158</v>
      </c>
      <c r="S16" s="67" t="s">
        <v>158</v>
      </c>
      <c r="T16" s="67" t="s">
        <v>158</v>
      </c>
      <c r="U16" s="67" t="s">
        <v>158</v>
      </c>
      <c r="V16" s="67" t="s">
        <v>158</v>
      </c>
      <c r="W16" s="67" t="s">
        <v>158</v>
      </c>
      <c r="X16" s="67" t="s">
        <v>158</v>
      </c>
      <c r="Y16" s="67" t="s">
        <v>158</v>
      </c>
      <c r="Z16" s="67" t="s">
        <v>158</v>
      </c>
      <c r="AA16" s="67" t="s">
        <v>158</v>
      </c>
      <c r="AB16" s="67" t="s">
        <v>158</v>
      </c>
      <c r="AC16" s="67" t="s">
        <v>158</v>
      </c>
      <c r="AD16" s="67" t="s">
        <v>158</v>
      </c>
      <c r="AE16" s="67" t="s">
        <v>158</v>
      </c>
      <c r="AF16" s="67" t="s">
        <v>158</v>
      </c>
      <c r="AG16" s="67" t="s">
        <v>158</v>
      </c>
      <c r="AH16" s="67" t="s">
        <v>158</v>
      </c>
      <c r="AI16" s="67" t="s">
        <v>158</v>
      </c>
      <c r="AJ16" s="67" t="s">
        <v>158</v>
      </c>
      <c r="AK16" s="67" t="s">
        <v>158</v>
      </c>
      <c r="AL16" s="67" t="s">
        <v>158</v>
      </c>
      <c r="AM16" s="67" t="s">
        <v>158</v>
      </c>
      <c r="AN16" s="67" t="s">
        <v>158</v>
      </c>
      <c r="AO16" s="67" t="s">
        <v>158</v>
      </c>
      <c r="AP16" s="67" t="s">
        <v>158</v>
      </c>
      <c r="AQ16" s="67" t="s">
        <v>158</v>
      </c>
      <c r="AR16" s="67" t="s">
        <v>158</v>
      </c>
      <c r="AS16" s="67" t="s">
        <v>158</v>
      </c>
      <c r="AT16" s="67" t="s">
        <v>158</v>
      </c>
      <c r="AU16" s="67" t="s">
        <v>158</v>
      </c>
      <c r="AW16" s="74"/>
      <c r="AX16" s="73"/>
      <c r="AY16" s="91"/>
    </row>
    <row r="17" spans="1:51" ht="12.75">
      <c r="A17" s="65" t="s">
        <v>52</v>
      </c>
      <c r="B17" s="67" t="s">
        <v>158</v>
      </c>
      <c r="C17" s="67" t="s">
        <v>158</v>
      </c>
      <c r="D17" s="67" t="s">
        <v>158</v>
      </c>
      <c r="E17" s="67" t="s">
        <v>158</v>
      </c>
      <c r="F17" s="67" t="s">
        <v>158</v>
      </c>
      <c r="G17" s="67" t="s">
        <v>158</v>
      </c>
      <c r="H17" s="67" t="s">
        <v>158</v>
      </c>
      <c r="I17" s="67" t="s">
        <v>158</v>
      </c>
      <c r="J17" s="67" t="s">
        <v>158</v>
      </c>
      <c r="K17" s="67" t="s">
        <v>158</v>
      </c>
      <c r="L17" s="67" t="s">
        <v>158</v>
      </c>
      <c r="M17" s="67" t="s">
        <v>158</v>
      </c>
      <c r="N17" s="67" t="s">
        <v>158</v>
      </c>
      <c r="O17" s="67" t="s">
        <v>158</v>
      </c>
      <c r="P17" s="67" t="s">
        <v>158</v>
      </c>
      <c r="Q17" s="67" t="s">
        <v>158</v>
      </c>
      <c r="R17" s="67" t="s">
        <v>158</v>
      </c>
      <c r="S17" s="67" t="s">
        <v>158</v>
      </c>
      <c r="T17" s="67" t="s">
        <v>158</v>
      </c>
      <c r="U17" s="67" t="s">
        <v>158</v>
      </c>
      <c r="V17" s="67" t="s">
        <v>158</v>
      </c>
      <c r="W17" s="67" t="s">
        <v>158</v>
      </c>
      <c r="X17" s="67" t="s">
        <v>158</v>
      </c>
      <c r="Y17" s="67" t="s">
        <v>158</v>
      </c>
      <c r="Z17" s="67" t="s">
        <v>158</v>
      </c>
      <c r="AA17" s="67" t="s">
        <v>158</v>
      </c>
      <c r="AB17" s="67" t="s">
        <v>158</v>
      </c>
      <c r="AC17" s="67" t="s">
        <v>158</v>
      </c>
      <c r="AD17" s="67" t="s">
        <v>158</v>
      </c>
      <c r="AE17" s="67" t="s">
        <v>158</v>
      </c>
      <c r="AF17" s="67" t="s">
        <v>158</v>
      </c>
      <c r="AG17" s="67" t="s">
        <v>158</v>
      </c>
      <c r="AH17" s="67" t="s">
        <v>158</v>
      </c>
      <c r="AI17" s="67" t="s">
        <v>158</v>
      </c>
      <c r="AJ17" s="67" t="s">
        <v>158</v>
      </c>
      <c r="AK17" s="67" t="s">
        <v>158</v>
      </c>
      <c r="AL17" s="67" t="s">
        <v>158</v>
      </c>
      <c r="AM17" s="67" t="s">
        <v>158</v>
      </c>
      <c r="AN17" s="67" t="s">
        <v>158</v>
      </c>
      <c r="AO17" s="67" t="s">
        <v>158</v>
      </c>
      <c r="AP17" s="67" t="s">
        <v>158</v>
      </c>
      <c r="AQ17" s="67" t="s">
        <v>158</v>
      </c>
      <c r="AR17" s="67" t="s">
        <v>158</v>
      </c>
      <c r="AS17" s="67" t="s">
        <v>158</v>
      </c>
      <c r="AT17" s="67" t="s">
        <v>158</v>
      </c>
      <c r="AU17" s="67" t="s">
        <v>158</v>
      </c>
      <c r="AW17" s="74"/>
      <c r="AX17" s="73"/>
      <c r="AY17" s="91"/>
    </row>
    <row r="18" spans="1:51" ht="12.75">
      <c r="A18" s="65" t="s">
        <v>53</v>
      </c>
      <c r="B18" s="67" t="s">
        <v>158</v>
      </c>
      <c r="C18" s="67" t="s">
        <v>158</v>
      </c>
      <c r="D18" s="67" t="s">
        <v>158</v>
      </c>
      <c r="E18" s="67" t="s">
        <v>158</v>
      </c>
      <c r="F18" s="67" t="s">
        <v>158</v>
      </c>
      <c r="G18" s="67" t="s">
        <v>158</v>
      </c>
      <c r="H18" s="67" t="s">
        <v>158</v>
      </c>
      <c r="I18" s="67" t="s">
        <v>158</v>
      </c>
      <c r="J18" s="67" t="s">
        <v>158</v>
      </c>
      <c r="K18" s="67" t="s">
        <v>158</v>
      </c>
      <c r="L18" s="67" t="s">
        <v>158</v>
      </c>
      <c r="M18" s="67" t="s">
        <v>158</v>
      </c>
      <c r="N18" s="67" t="s">
        <v>158</v>
      </c>
      <c r="O18" s="67" t="s">
        <v>158</v>
      </c>
      <c r="P18" s="67" t="s">
        <v>158</v>
      </c>
      <c r="Q18" s="67" t="s">
        <v>158</v>
      </c>
      <c r="R18" s="67" t="s">
        <v>158</v>
      </c>
      <c r="S18" s="67" t="s">
        <v>158</v>
      </c>
      <c r="T18" s="67" t="s">
        <v>158</v>
      </c>
      <c r="U18" s="67" t="s">
        <v>158</v>
      </c>
      <c r="V18" s="67" t="s">
        <v>158</v>
      </c>
      <c r="W18" s="67" t="s">
        <v>158</v>
      </c>
      <c r="X18" s="67" t="s">
        <v>158</v>
      </c>
      <c r="Y18" s="67" t="s">
        <v>158</v>
      </c>
      <c r="Z18" s="67" t="s">
        <v>158</v>
      </c>
      <c r="AA18" s="67" t="s">
        <v>158</v>
      </c>
      <c r="AB18" s="67" t="s">
        <v>158</v>
      </c>
      <c r="AC18" s="67" t="s">
        <v>158</v>
      </c>
      <c r="AD18" s="67" t="s">
        <v>158</v>
      </c>
      <c r="AE18" s="67" t="s">
        <v>158</v>
      </c>
      <c r="AF18" s="67" t="s">
        <v>158</v>
      </c>
      <c r="AG18" s="67" t="s">
        <v>158</v>
      </c>
      <c r="AH18" s="67" t="s">
        <v>158</v>
      </c>
      <c r="AI18" s="67" t="s">
        <v>158</v>
      </c>
      <c r="AJ18" s="67" t="s">
        <v>158</v>
      </c>
      <c r="AK18" s="67" t="s">
        <v>158</v>
      </c>
      <c r="AL18" s="67" t="s">
        <v>158</v>
      </c>
      <c r="AM18" s="67" t="s">
        <v>158</v>
      </c>
      <c r="AN18" s="67" t="s">
        <v>158</v>
      </c>
      <c r="AO18" s="67" t="s">
        <v>158</v>
      </c>
      <c r="AP18" s="67" t="s">
        <v>158</v>
      </c>
      <c r="AQ18" s="67" t="s">
        <v>158</v>
      </c>
      <c r="AR18" s="67" t="s">
        <v>158</v>
      </c>
      <c r="AS18" s="67" t="s">
        <v>158</v>
      </c>
      <c r="AT18" s="67" t="s">
        <v>158</v>
      </c>
      <c r="AU18" s="67" t="s">
        <v>158</v>
      </c>
      <c r="AW18" s="74"/>
      <c r="AX18" s="73"/>
      <c r="AY18" s="91"/>
    </row>
    <row r="19" spans="1:51" ht="12.75">
      <c r="A19" s="65" t="s">
        <v>54</v>
      </c>
      <c r="B19" s="67" t="s">
        <v>158</v>
      </c>
      <c r="C19" s="67" t="s">
        <v>158</v>
      </c>
      <c r="D19" s="67" t="s">
        <v>158</v>
      </c>
      <c r="E19" s="67" t="s">
        <v>158</v>
      </c>
      <c r="F19" s="67" t="s">
        <v>158</v>
      </c>
      <c r="G19" s="67" t="s">
        <v>158</v>
      </c>
      <c r="H19" s="67" t="s">
        <v>158</v>
      </c>
      <c r="I19" s="67" t="s">
        <v>158</v>
      </c>
      <c r="J19" s="67" t="s">
        <v>158</v>
      </c>
      <c r="K19" s="67" t="s">
        <v>158</v>
      </c>
      <c r="L19" s="67" t="s">
        <v>158</v>
      </c>
      <c r="M19" s="67" t="s">
        <v>158</v>
      </c>
      <c r="N19" s="67" t="s">
        <v>158</v>
      </c>
      <c r="O19" s="67" t="s">
        <v>158</v>
      </c>
      <c r="P19" s="67" t="s">
        <v>158</v>
      </c>
      <c r="Q19" s="67" t="s">
        <v>158</v>
      </c>
      <c r="R19" s="67" t="s">
        <v>158</v>
      </c>
      <c r="S19" s="67" t="s">
        <v>158</v>
      </c>
      <c r="T19" s="67" t="s">
        <v>158</v>
      </c>
      <c r="U19" s="67" t="s">
        <v>158</v>
      </c>
      <c r="V19" s="67" t="s">
        <v>158</v>
      </c>
      <c r="W19" s="67" t="s">
        <v>158</v>
      </c>
      <c r="X19" s="67" t="s">
        <v>158</v>
      </c>
      <c r="Y19" s="67" t="s">
        <v>158</v>
      </c>
      <c r="Z19" s="67" t="s">
        <v>158</v>
      </c>
      <c r="AA19" s="67" t="s">
        <v>158</v>
      </c>
      <c r="AB19" s="67" t="s">
        <v>158</v>
      </c>
      <c r="AC19" s="67" t="s">
        <v>158</v>
      </c>
      <c r="AD19" s="67" t="s">
        <v>158</v>
      </c>
      <c r="AE19" s="67" t="s">
        <v>158</v>
      </c>
      <c r="AF19" s="67" t="s">
        <v>158</v>
      </c>
      <c r="AG19" s="67" t="s">
        <v>158</v>
      </c>
      <c r="AH19" s="67" t="s">
        <v>158</v>
      </c>
      <c r="AI19" s="67" t="s">
        <v>158</v>
      </c>
      <c r="AJ19" s="67" t="s">
        <v>158</v>
      </c>
      <c r="AK19" s="67" t="s">
        <v>158</v>
      </c>
      <c r="AL19" s="67" t="s">
        <v>158</v>
      </c>
      <c r="AM19" s="67" t="s">
        <v>158</v>
      </c>
      <c r="AN19" s="67" t="s">
        <v>158</v>
      </c>
      <c r="AO19" s="67" t="s">
        <v>158</v>
      </c>
      <c r="AP19" s="67" t="s">
        <v>158</v>
      </c>
      <c r="AQ19" s="67" t="s">
        <v>158</v>
      </c>
      <c r="AR19" s="67" t="s">
        <v>158</v>
      </c>
      <c r="AS19" s="67" t="s">
        <v>158</v>
      </c>
      <c r="AT19" s="67" t="s">
        <v>158</v>
      </c>
      <c r="AU19" s="67" t="s">
        <v>158</v>
      </c>
      <c r="AW19" s="85">
        <f>3/12</f>
        <v>0.25</v>
      </c>
      <c r="AX19" s="84"/>
      <c r="AY19" s="92"/>
    </row>
    <row r="20" spans="1:52" ht="12.75">
      <c r="A20" s="65" t="s">
        <v>55</v>
      </c>
      <c r="B20" s="67">
        <v>0.22032981029810306</v>
      </c>
      <c r="C20" s="67">
        <v>0.21953658536585374</v>
      </c>
      <c r="D20" s="67">
        <v>0.21874363143631437</v>
      </c>
      <c r="E20" s="67">
        <v>0.217950677506775</v>
      </c>
      <c r="F20" s="67">
        <v>0.21715772357723573</v>
      </c>
      <c r="G20" s="67">
        <v>0.21636476964769646</v>
      </c>
      <c r="H20" s="67">
        <v>0.21573134828069918</v>
      </c>
      <c r="I20" s="67">
        <v>0.2149905830708294</v>
      </c>
      <c r="J20" s="67">
        <v>0.21413615295710764</v>
      </c>
      <c r="K20" s="67">
        <v>0.21315759091783726</v>
      </c>
      <c r="L20" s="67">
        <v>0.2120487335011324</v>
      </c>
      <c r="M20" s="67">
        <v>0.2108104356963968</v>
      </c>
      <c r="N20" s="67">
        <v>0.2094494872513597</v>
      </c>
      <c r="O20" s="67">
        <v>0.2079772290146764</v>
      </c>
      <c r="P20" s="67">
        <v>0.20640849968749364</v>
      </c>
      <c r="Q20" s="67">
        <v>0.2047575757575757</v>
      </c>
      <c r="R20" s="67">
        <v>0.2030385011328243</v>
      </c>
      <c r="S20" s="67">
        <v>0.20126366862794132</v>
      </c>
      <c r="T20" s="67">
        <v>0.19944416628707595</v>
      </c>
      <c r="U20" s="67">
        <v>0.1975887705378957</v>
      </c>
      <c r="V20" s="67">
        <v>0.19570515210532413</v>
      </c>
      <c r="W20" s="67">
        <v>0.19379836745765477</v>
      </c>
      <c r="X20" s="67">
        <v>0.1918725823855285</v>
      </c>
      <c r="Y20" s="67">
        <v>0.18993004851882578</v>
      </c>
      <c r="Z20" s="67">
        <v>0.1879715489870908</v>
      </c>
      <c r="AA20" s="86">
        <v>0.1859965714285714</v>
      </c>
      <c r="AB20" s="67">
        <v>0.18400389411724505</v>
      </c>
      <c r="AC20" s="67">
        <v>0.1819899665408483</v>
      </c>
      <c r="AD20" s="67">
        <v>0.1799513929151756</v>
      </c>
      <c r="AE20" s="67">
        <v>0.17788268732292845</v>
      </c>
      <c r="AF20" s="67">
        <v>0.17577759178410668</v>
      </c>
      <c r="AG20" s="67">
        <v>0.1736292712983677</v>
      </c>
      <c r="AH20" s="67">
        <v>0.17142939821168668</v>
      </c>
      <c r="AI20" s="67">
        <v>0.16916831122447307</v>
      </c>
      <c r="AJ20" s="67">
        <v>0.16683576043198878</v>
      </c>
      <c r="AK20" s="67">
        <v>0.1644195412064572</v>
      </c>
      <c r="AL20" s="67">
        <v>0.16190609091950103</v>
      </c>
      <c r="AM20" s="67">
        <v>0.1592802824513213</v>
      </c>
      <c r="AN20" s="67">
        <v>0.15652475674945054</v>
      </c>
      <c r="AO20" s="67">
        <v>0.15362052158038442</v>
      </c>
      <c r="AP20" s="67">
        <v>0.1505451024145027</v>
      </c>
      <c r="AQ20" s="67">
        <v>0.14727530928939336</v>
      </c>
      <c r="AR20" s="67">
        <v>0.14378422360248455</v>
      </c>
      <c r="AS20" s="67">
        <v>0.14028973918409493</v>
      </c>
      <c r="AT20" s="67">
        <v>0.13679224794746558</v>
      </c>
      <c r="AU20" s="67">
        <v>0.1332923453206114</v>
      </c>
      <c r="AW20" s="71">
        <f>AW19+1/12</f>
        <v>0.3333333333333333</v>
      </c>
      <c r="AX20" s="69">
        <f>$AX$3</f>
        <v>5000</v>
      </c>
      <c r="AY20" s="93">
        <f>(1+$AY$3)^(-AVERAGE(AW19,AW20))</f>
        <v>0.9858703099223772</v>
      </c>
      <c r="AZ20" s="30"/>
    </row>
    <row r="21" spans="1:52" ht="12.75">
      <c r="A21" s="65" t="s">
        <v>56</v>
      </c>
      <c r="B21" s="67">
        <v>0.21093868125046267</v>
      </c>
      <c r="C21" s="67">
        <v>0.21035483747756</v>
      </c>
      <c r="D21" s="67">
        <v>0.20977121140432553</v>
      </c>
      <c r="E21" s="67">
        <v>0.20918876885897042</v>
      </c>
      <c r="F21" s="67">
        <v>0.2086064677112932</v>
      </c>
      <c r="G21" s="67">
        <v>0.208024999187305</v>
      </c>
      <c r="H21" s="67">
        <v>0.20758152826326326</v>
      </c>
      <c r="I21" s="67">
        <v>0.20715562266573295</v>
      </c>
      <c r="J21" s="67">
        <v>0.20671200384585842</v>
      </c>
      <c r="K21" s="67">
        <v>0.20620453638730962</v>
      </c>
      <c r="L21" s="67">
        <v>0.20558454003939142</v>
      </c>
      <c r="M21" s="67">
        <v>0.2048171203928364</v>
      </c>
      <c r="N21" s="67">
        <v>0.20388276156881613</v>
      </c>
      <c r="O21" s="67">
        <v>0.20277561303859726</v>
      </c>
      <c r="P21" s="67">
        <v>0.20149861491032928</v>
      </c>
      <c r="Q21" s="67">
        <v>0.20006239759173883</v>
      </c>
      <c r="R21" s="67">
        <v>0.19847970041639484</v>
      </c>
      <c r="S21" s="67">
        <v>0.19676450480644958</v>
      </c>
      <c r="T21" s="67">
        <v>0.19493084921079962</v>
      </c>
      <c r="U21" s="67">
        <v>0.1929909563708947</v>
      </c>
      <c r="V21" s="67">
        <v>0.19095680336119747</v>
      </c>
      <c r="W21" s="67">
        <v>0.1888389635384089</v>
      </c>
      <c r="X21" s="67">
        <v>0.18664599393627412</v>
      </c>
      <c r="Y21" s="67">
        <v>0.18438610984598391</v>
      </c>
      <c r="Z21" s="67">
        <v>0.1820661828147998</v>
      </c>
      <c r="AA21" s="86">
        <v>0.17969190722959405</v>
      </c>
      <c r="AB21" s="67">
        <v>0.17726763006258073</v>
      </c>
      <c r="AC21" s="67">
        <v>0.17479763939923898</v>
      </c>
      <c r="AD21" s="67">
        <v>0.17228416429705784</v>
      </c>
      <c r="AE21" s="67">
        <v>0.169729745287304</v>
      </c>
      <c r="AF21" s="67">
        <v>0.16713530139234867</v>
      </c>
      <c r="AG21" s="67">
        <v>0.16450121870850698</v>
      </c>
      <c r="AH21" s="67">
        <v>0.16182741572781356</v>
      </c>
      <c r="AI21" s="67">
        <v>0.15911301906502995</v>
      </c>
      <c r="AJ21" s="67">
        <v>0.15635647830317012</v>
      </c>
      <c r="AK21" s="67">
        <v>0.15355592020240005</v>
      </c>
      <c r="AL21" s="67">
        <v>0.15070895728508837</v>
      </c>
      <c r="AM21" s="67">
        <v>0.1478127291615169</v>
      </c>
      <c r="AN21" s="67">
        <v>0.14486455633924222</v>
      </c>
      <c r="AO21" s="67">
        <v>0.14186099730950585</v>
      </c>
      <c r="AP21" s="67">
        <v>0.1387986702698869</v>
      </c>
      <c r="AQ21" s="67">
        <v>0.13567407476138116</v>
      </c>
      <c r="AR21" s="67">
        <v>0.13248358333078225</v>
      </c>
      <c r="AS21" s="67">
        <v>0.12930138128984536</v>
      </c>
      <c r="AT21" s="67">
        <v>0.12612596898370299</v>
      </c>
      <c r="AU21" s="67">
        <v>0.12295512547132148</v>
      </c>
      <c r="AW21" s="71">
        <f>AW20+1/12</f>
        <v>0.41666666666666663</v>
      </c>
      <c r="AX21" s="69">
        <f aca="true" t="shared" si="0" ref="AX21:AX40">$AX$3</f>
        <v>5000</v>
      </c>
      <c r="AY21" s="93">
        <f aca="true" t="shared" si="1" ref="AY21:AY59">(1+$AY$3)^(-AVERAGE(AW20,AW21))</f>
        <v>0.9818700498000349</v>
      </c>
      <c r="AZ21" s="30"/>
    </row>
    <row r="22" spans="1:52" ht="12.75">
      <c r="A22" s="65" t="s">
        <v>57</v>
      </c>
      <c r="B22" s="67">
        <v>0.19787314833250813</v>
      </c>
      <c r="C22" s="67">
        <v>0.19752500651904248</v>
      </c>
      <c r="D22" s="67">
        <v>0.19717483868135732</v>
      </c>
      <c r="E22" s="67">
        <v>0.19682151428535122</v>
      </c>
      <c r="F22" s="67">
        <v>0.1964665417663093</v>
      </c>
      <c r="G22" s="67">
        <v>0.19610922908571993</v>
      </c>
      <c r="H22" s="67">
        <v>0.19581458626226744</v>
      </c>
      <c r="I22" s="67">
        <v>0.19552909689026854</v>
      </c>
      <c r="J22" s="67">
        <v>0.19523283254632173</v>
      </c>
      <c r="K22" s="67">
        <v>0.19488003492645678</v>
      </c>
      <c r="L22" s="67">
        <v>0.19442183767655807</v>
      </c>
      <c r="M22" s="67">
        <v>0.19381353073922158</v>
      </c>
      <c r="N22" s="67">
        <v>0.19302609766284684</v>
      </c>
      <c r="O22" s="67">
        <v>0.19204394387319013</v>
      </c>
      <c r="P22" s="67">
        <v>0.19086580851066548</v>
      </c>
      <c r="Q22" s="67">
        <v>0.18949536774876574</v>
      </c>
      <c r="R22" s="67">
        <v>0.18794326733286137</v>
      </c>
      <c r="S22" s="67">
        <v>0.18622238010804693</v>
      </c>
      <c r="T22" s="67">
        <v>0.18434560566342606</v>
      </c>
      <c r="U22" s="67">
        <v>0.18232808215396923</v>
      </c>
      <c r="V22" s="67">
        <v>0.18018192098292807</v>
      </c>
      <c r="W22" s="67">
        <v>0.1779202569959496</v>
      </c>
      <c r="X22" s="67">
        <v>0.1755553695102906</v>
      </c>
      <c r="Y22" s="67">
        <v>0.17309789527660502</v>
      </c>
      <c r="Z22" s="67">
        <v>0.17055796597923667</v>
      </c>
      <c r="AA22" s="86">
        <v>0.16794516341760912</v>
      </c>
      <c r="AB22" s="67">
        <v>0.16526779284668247</v>
      </c>
      <c r="AC22" s="67">
        <v>0.1625336187827675</v>
      </c>
      <c r="AD22" s="67">
        <v>0.1597496916206652</v>
      </c>
      <c r="AE22" s="67">
        <v>0.15692210647885818</v>
      </c>
      <c r="AF22" s="67">
        <v>0.15405655473661117</v>
      </c>
      <c r="AG22" s="67">
        <v>0.15115809358731525</v>
      </c>
      <c r="AH22" s="67">
        <v>0.14823032681195691</v>
      </c>
      <c r="AI22" s="67">
        <v>0.14527743106847524</v>
      </c>
      <c r="AJ22" s="67">
        <v>0.14230235195078578</v>
      </c>
      <c r="AK22" s="67">
        <v>0.13930771150012966</v>
      </c>
      <c r="AL22" s="67">
        <v>0.13629617687154372</v>
      </c>
      <c r="AM22" s="67">
        <v>0.13326965961123116</v>
      </c>
      <c r="AN22" s="67">
        <v>0.13022997514906098</v>
      </c>
      <c r="AO22" s="67">
        <v>0.1271788395133575</v>
      </c>
      <c r="AP22" s="67">
        <v>0.12411774159262423</v>
      </c>
      <c r="AQ22" s="67">
        <v>0.12104744140262769</v>
      </c>
      <c r="AR22" s="67">
        <v>0.11796874229122734</v>
      </c>
      <c r="AS22" s="67">
        <v>0.11489208058685585</v>
      </c>
      <c r="AT22" s="67">
        <v>0.11181588122048858</v>
      </c>
      <c r="AU22" s="67">
        <v>0.10873863905632253</v>
      </c>
      <c r="AW22" s="71">
        <f aca="true" t="shared" si="2" ref="AW22:AW40">AW21+1/12</f>
        <v>0.49999999999999994</v>
      </c>
      <c r="AX22" s="69">
        <f t="shared" si="0"/>
        <v>5000</v>
      </c>
      <c r="AY22" s="93">
        <f t="shared" si="1"/>
        <v>0.9778860211037589</v>
      </c>
      <c r="AZ22" s="30"/>
    </row>
    <row r="23" spans="1:52" ht="12.75">
      <c r="A23" s="65" t="s">
        <v>58</v>
      </c>
      <c r="B23" s="67">
        <v>0.18500088691381988</v>
      </c>
      <c r="C23" s="67">
        <v>0.18507666662648214</v>
      </c>
      <c r="D23" s="67">
        <v>0.18514354951238876</v>
      </c>
      <c r="E23" s="67">
        <v>0.18520040067040267</v>
      </c>
      <c r="F23" s="67">
        <v>0.18524901888947365</v>
      </c>
      <c r="G23" s="67">
        <v>0.18528837102433016</v>
      </c>
      <c r="H23" s="67">
        <v>0.18536775762012403</v>
      </c>
      <c r="I23" s="67">
        <v>0.18532151536812014</v>
      </c>
      <c r="J23" s="67">
        <v>0.18516254731748483</v>
      </c>
      <c r="K23" s="67">
        <v>0.1848719468064869</v>
      </c>
      <c r="L23" s="67">
        <v>0.18442169233435723</v>
      </c>
      <c r="M23" s="67">
        <v>0.18378257363697015</v>
      </c>
      <c r="N23" s="67">
        <v>0.1829342964280255</v>
      </c>
      <c r="O23" s="67">
        <v>0.18186876412032826</v>
      </c>
      <c r="P23" s="67">
        <v>0.18058500637956587</v>
      </c>
      <c r="Q23" s="67">
        <v>0.17909296980520917</v>
      </c>
      <c r="R23" s="67">
        <v>0.17740519155839374</v>
      </c>
      <c r="S23" s="67">
        <v>0.17553651818495464</v>
      </c>
      <c r="T23" s="67">
        <v>0.17350388714088139</v>
      </c>
      <c r="U23" s="67">
        <v>0.17132307726786944</v>
      </c>
      <c r="V23" s="67">
        <v>0.16901176481766822</v>
      </c>
      <c r="W23" s="67">
        <v>0.16658423710567927</v>
      </c>
      <c r="X23" s="67">
        <v>0.16405475522058777</v>
      </c>
      <c r="Y23" s="67">
        <v>0.16143679372613462</v>
      </c>
      <c r="Z23" s="67">
        <v>0.15874239854987737</v>
      </c>
      <c r="AA23" s="67">
        <v>0.15598175924282232</v>
      </c>
      <c r="AB23" s="67">
        <v>0.15316489557929802</v>
      </c>
      <c r="AC23" s="67">
        <v>0.15029996453387817</v>
      </c>
      <c r="AD23" s="67">
        <v>0.14739420038393647</v>
      </c>
      <c r="AE23" s="67">
        <v>0.1444537710434931</v>
      </c>
      <c r="AF23" s="67">
        <v>0.14148323847541977</v>
      </c>
      <c r="AG23" s="67">
        <v>0.13848592358667744</v>
      </c>
      <c r="AH23" s="67">
        <v>0.1354645612665244</v>
      </c>
      <c r="AI23" s="67">
        <v>0.132419986930709</v>
      </c>
      <c r="AJ23" s="67">
        <v>0.12935255186246797</v>
      </c>
      <c r="AK23" s="67">
        <v>0.1262608492245475</v>
      </c>
      <c r="AL23" s="67">
        <v>0.12314239454286147</v>
      </c>
      <c r="AM23" s="67">
        <v>0.11999375472948082</v>
      </c>
      <c r="AN23" s="67">
        <v>0.11681002824140718</v>
      </c>
      <c r="AO23" s="67">
        <v>0.113585688418254</v>
      </c>
      <c r="AP23" s="67">
        <v>0.1103126184236417</v>
      </c>
      <c r="AQ23" s="67">
        <v>0.10698302175613295</v>
      </c>
      <c r="AR23" s="67">
        <v>0.10358620995645063</v>
      </c>
      <c r="AS23" s="67">
        <v>0.10018610140660311</v>
      </c>
      <c r="AT23" s="67">
        <v>0.09678163969355613</v>
      </c>
      <c r="AU23" s="67">
        <v>0.0933727794905177</v>
      </c>
      <c r="AW23" s="71">
        <f t="shared" si="2"/>
        <v>0.5833333333333333</v>
      </c>
      <c r="AX23" s="69">
        <f t="shared" si="0"/>
        <v>5000</v>
      </c>
      <c r="AY23" s="93">
        <f t="shared" si="1"/>
        <v>0.973918157973034</v>
      </c>
      <c r="AZ23" s="30"/>
    </row>
    <row r="24" spans="1:52" ht="12.75">
      <c r="A24" s="65" t="s">
        <v>59</v>
      </c>
      <c r="B24" s="67">
        <v>0.15534662265194754</v>
      </c>
      <c r="C24" s="67">
        <v>0.1557655001294409</v>
      </c>
      <c r="D24" s="67">
        <v>0.15616813750751524</v>
      </c>
      <c r="E24" s="67">
        <v>0.1565563128528279</v>
      </c>
      <c r="F24" s="67">
        <v>0.15692851263082497</v>
      </c>
      <c r="G24" s="67">
        <v>0.15728461256898096</v>
      </c>
      <c r="H24" s="67">
        <v>0.1576590600378448</v>
      </c>
      <c r="I24" s="67">
        <v>0.15781420105301636</v>
      </c>
      <c r="J24" s="67">
        <v>0.1577842883328573</v>
      </c>
      <c r="K24" s="67">
        <v>0.15757997628742637</v>
      </c>
      <c r="L24" s="67">
        <v>0.15718844131311582</v>
      </c>
      <c r="M24" s="67">
        <v>0.15659640258969376</v>
      </c>
      <c r="N24" s="67">
        <v>0.15579405343462716</v>
      </c>
      <c r="O24" s="67">
        <v>0.15477761427331505</v>
      </c>
      <c r="P24" s="67">
        <v>0.15355192601567524</v>
      </c>
      <c r="Q24" s="67">
        <v>0.15212488623153186</v>
      </c>
      <c r="R24" s="67">
        <v>0.15051143796009891</v>
      </c>
      <c r="S24" s="67">
        <v>0.14872782010255414</v>
      </c>
      <c r="T24" s="67">
        <v>0.14679048126535232</v>
      </c>
      <c r="U24" s="67">
        <v>0.14471672299335947</v>
      </c>
      <c r="V24" s="67">
        <v>0.14252305131796694</v>
      </c>
      <c r="W24" s="67">
        <v>0.1402253133493938</v>
      </c>
      <c r="X24" s="67">
        <v>0.13783802074499285</v>
      </c>
      <c r="Y24" s="67">
        <v>0.13537505929679772</v>
      </c>
      <c r="Z24" s="67">
        <v>0.13284772628832575</v>
      </c>
      <c r="AA24" s="67">
        <v>0.1302679321727228</v>
      </c>
      <c r="AB24" s="67">
        <v>0.12764445202334518</v>
      </c>
      <c r="AC24" s="67">
        <v>0.12498583397508034</v>
      </c>
      <c r="AD24" s="67">
        <v>0.12229879519515763</v>
      </c>
      <c r="AE24" s="67">
        <v>0.11958804852736415</v>
      </c>
      <c r="AF24" s="67">
        <v>0.11685843444501098</v>
      </c>
      <c r="AG24" s="67">
        <v>0.11411221118109649</v>
      </c>
      <c r="AH24" s="67">
        <v>0.11135026285060534</v>
      </c>
      <c r="AI24" s="67">
        <v>0.1085723350486344</v>
      </c>
      <c r="AJ24" s="67">
        <v>0.10577648185115907</v>
      </c>
      <c r="AK24" s="67">
        <v>0.10295874056449683</v>
      </c>
      <c r="AL24" s="67">
        <v>0.10011451038435581</v>
      </c>
      <c r="AM24" s="67">
        <v>0.09723651287750834</v>
      </c>
      <c r="AN24" s="67">
        <v>0.0943168360769221</v>
      </c>
      <c r="AO24" s="67">
        <v>0.09134528488207772</v>
      </c>
      <c r="AP24" s="67">
        <v>0.08831086052527304</v>
      </c>
      <c r="AQ24" s="67">
        <v>0.08520062008698814</v>
      </c>
      <c r="AR24" s="67">
        <v>0.08200066269101414</v>
      </c>
      <c r="AS24" s="67">
        <v>0.07879813638861133</v>
      </c>
      <c r="AT24" s="67">
        <v>0.07559416883884096</v>
      </c>
      <c r="AU24" s="67">
        <v>0.07238910990770808</v>
      </c>
      <c r="AW24" s="71">
        <f t="shared" si="2"/>
        <v>0.6666666666666666</v>
      </c>
      <c r="AX24" s="69">
        <f t="shared" si="0"/>
        <v>5000</v>
      </c>
      <c r="AY24" s="93">
        <f t="shared" si="1"/>
        <v>0.9699663948145804</v>
      </c>
      <c r="AZ24" s="30"/>
    </row>
    <row r="25" spans="1:52" ht="12.75">
      <c r="A25" s="65" t="s">
        <v>60</v>
      </c>
      <c r="B25" s="67">
        <v>0.12491513808857868</v>
      </c>
      <c r="C25" s="67">
        <v>0.12496774234657304</v>
      </c>
      <c r="D25" s="67">
        <v>0.12500099398361608</v>
      </c>
      <c r="E25" s="67">
        <v>0.12501339650396892</v>
      </c>
      <c r="F25" s="67">
        <v>0.12500673647237104</v>
      </c>
      <c r="G25" s="67">
        <v>0.12498012201325837</v>
      </c>
      <c r="H25" s="67">
        <v>0.12491048130191051</v>
      </c>
      <c r="I25" s="67">
        <v>0.12464786854203402</v>
      </c>
      <c r="J25" s="67">
        <v>0.12423436986818936</v>
      </c>
      <c r="K25" s="67">
        <v>0.12368553028554141</v>
      </c>
      <c r="L25" s="67">
        <v>0.12300288039544105</v>
      </c>
      <c r="M25" s="67">
        <v>0.12217777717684841</v>
      </c>
      <c r="N25" s="67">
        <v>0.12120291333891509</v>
      </c>
      <c r="O25" s="67">
        <v>0.12007609220947524</v>
      </c>
      <c r="P25" s="67">
        <v>0.11879578979051553</v>
      </c>
      <c r="Q25" s="67">
        <v>0.11737076565586535</v>
      </c>
      <c r="R25" s="67">
        <v>0.1158092973998881</v>
      </c>
      <c r="S25" s="67">
        <v>0.11412269873426717</v>
      </c>
      <c r="T25" s="67">
        <v>0.11232295228883127</v>
      </c>
      <c r="U25" s="67">
        <v>0.11042453980552291</v>
      </c>
      <c r="V25" s="67">
        <v>0.10843841642500307</v>
      </c>
      <c r="W25" s="67">
        <v>0.10637788842665241</v>
      </c>
      <c r="X25" s="67">
        <v>0.10425487122339971</v>
      </c>
      <c r="Y25" s="67">
        <v>0.10207920656736746</v>
      </c>
      <c r="Z25" s="67">
        <v>0.09986297090857654</v>
      </c>
      <c r="AA25" s="67">
        <v>0.09761302822209816</v>
      </c>
      <c r="AB25" s="67">
        <v>0.09533926706883622</v>
      </c>
      <c r="AC25" s="67">
        <v>0.09304846646100495</v>
      </c>
      <c r="AD25" s="67">
        <v>0.09074635116962204</v>
      </c>
      <c r="AE25" s="67">
        <v>0.08843835920663612</v>
      </c>
      <c r="AF25" s="67">
        <v>0.08612835967191934</v>
      </c>
      <c r="AG25" s="67">
        <v>0.08381966620840897</v>
      </c>
      <c r="AH25" s="67">
        <v>0.08151357849879581</v>
      </c>
      <c r="AI25" s="67">
        <v>0.07921067319440367</v>
      </c>
      <c r="AJ25" s="67">
        <v>0.07690992168492627</v>
      </c>
      <c r="AK25" s="67">
        <v>0.07460989836380627</v>
      </c>
      <c r="AL25" s="67">
        <v>0.07230690792941485</v>
      </c>
      <c r="AM25" s="67">
        <v>0.06999636914203544</v>
      </c>
      <c r="AN25" s="67">
        <v>0.06767239735633268</v>
      </c>
      <c r="AO25" s="67">
        <v>0.0653278786957815</v>
      </c>
      <c r="AP25" s="67">
        <v>0.06295456222811535</v>
      </c>
      <c r="AQ25" s="67">
        <v>0.06054311583567129</v>
      </c>
      <c r="AR25" s="67">
        <v>0.05808326437242961</v>
      </c>
      <c r="AS25" s="67">
        <v>0.055620874808616994</v>
      </c>
      <c r="AT25" s="67">
        <v>0.053156331338720775</v>
      </c>
      <c r="AU25" s="67">
        <v>0.0506904966271583</v>
      </c>
      <c r="AW25" s="71">
        <f t="shared" si="2"/>
        <v>0.75</v>
      </c>
      <c r="AX25" s="69">
        <f t="shared" si="0"/>
        <v>5000</v>
      </c>
      <c r="AY25" s="93">
        <f t="shared" si="1"/>
        <v>0.9660306663012688</v>
      </c>
      <c r="AZ25" s="30"/>
    </row>
    <row r="26" spans="1:52" ht="12.75">
      <c r="A26" s="65" t="s">
        <v>61</v>
      </c>
      <c r="B26" s="67">
        <v>0.10362057570025296</v>
      </c>
      <c r="C26" s="67">
        <v>0.10345916729852178</v>
      </c>
      <c r="D26" s="67">
        <v>0.1032762645985118</v>
      </c>
      <c r="E26" s="67">
        <v>0.10307181293850465</v>
      </c>
      <c r="F26" s="67">
        <v>0.10284351518401236</v>
      </c>
      <c r="G26" s="67">
        <v>0.10259396324201553</v>
      </c>
      <c r="H26" s="67">
        <v>0.10226557612984855</v>
      </c>
      <c r="I26" s="67">
        <v>0.10175962767988311</v>
      </c>
      <c r="J26" s="67">
        <v>0.10112103977449483</v>
      </c>
      <c r="K26" s="67">
        <v>0.10037199035277766</v>
      </c>
      <c r="L26" s="67">
        <v>0.0995183939326959</v>
      </c>
      <c r="M26" s="67">
        <v>0.09856081222948865</v>
      </c>
      <c r="N26" s="67">
        <v>0.09749220134864578</v>
      </c>
      <c r="O26" s="67">
        <v>0.0963086825718884</v>
      </c>
      <c r="P26" s="67">
        <v>0.09501565189714967</v>
      </c>
      <c r="Q26" s="67">
        <v>0.09361380262910068</v>
      </c>
      <c r="R26" s="67">
        <v>0.09210923764454393</v>
      </c>
      <c r="S26" s="67">
        <v>0.09051143406787565</v>
      </c>
      <c r="T26" s="67">
        <v>0.08882981360301401</v>
      </c>
      <c r="U26" s="67">
        <v>0.08707438439557935</v>
      </c>
      <c r="V26" s="67">
        <v>0.08525558811419831</v>
      </c>
      <c r="W26" s="67">
        <v>0.08338292264807334</v>
      </c>
      <c r="X26" s="67">
        <v>0.08146664676935789</v>
      </c>
      <c r="Y26" s="67">
        <v>0.07951564034794234</v>
      </c>
      <c r="Z26" s="67">
        <v>0.0775378196735963</v>
      </c>
      <c r="AA26" s="67">
        <v>0.07554285685894191</v>
      </c>
      <c r="AB26" s="67">
        <v>0.07353600139800931</v>
      </c>
      <c r="AC26" s="67">
        <v>0.07152430920216701</v>
      </c>
      <c r="AD26" s="67">
        <v>0.06951381080983987</v>
      </c>
      <c r="AE26" s="67">
        <v>0.06750925707213695</v>
      </c>
      <c r="AF26" s="67">
        <v>0.06551366846967255</v>
      </c>
      <c r="AG26" s="67">
        <v>0.06353038686932366</v>
      </c>
      <c r="AH26" s="67">
        <v>0.061561496630059276</v>
      </c>
      <c r="AI26" s="67">
        <v>0.059608324720837214</v>
      </c>
      <c r="AJ26" s="67">
        <v>0.05767026489531213</v>
      </c>
      <c r="AK26" s="67">
        <v>0.05574603866124994</v>
      </c>
      <c r="AL26" s="67">
        <v>0.05383394116580542</v>
      </c>
      <c r="AM26" s="67">
        <v>0.051930313723381305</v>
      </c>
      <c r="AN26" s="67">
        <v>0.05003059473900329</v>
      </c>
      <c r="AO26" s="67">
        <v>0.048129445301836826</v>
      </c>
      <c r="AP26" s="67">
        <v>0.04622058290810305</v>
      </c>
      <c r="AQ26" s="67">
        <v>0.044296419033983625</v>
      </c>
      <c r="AR26" s="67">
        <v>0.042349111544527474</v>
      </c>
      <c r="AS26" s="67">
        <v>0.040398961271097544</v>
      </c>
      <c r="AT26" s="67">
        <v>0.038446711229759845</v>
      </c>
      <c r="AU26" s="67">
        <v>0.03649295796731433</v>
      </c>
      <c r="AW26" s="71">
        <f t="shared" si="2"/>
        <v>0.8333333333333334</v>
      </c>
      <c r="AX26" s="69">
        <f t="shared" si="0"/>
        <v>5000</v>
      </c>
      <c r="AY26" s="93">
        <f t="shared" si="1"/>
        <v>0.962110907371041</v>
      </c>
      <c r="AZ26" s="30"/>
    </row>
    <row r="27" spans="1:52" ht="12.75">
      <c r="A27" s="65" t="s">
        <v>62</v>
      </c>
      <c r="B27" s="67">
        <v>0.0963640376258188</v>
      </c>
      <c r="C27" s="67">
        <v>0.09605413445284283</v>
      </c>
      <c r="D27" s="67">
        <v>0.09571948472069802</v>
      </c>
      <c r="E27" s="67">
        <v>0.09535909623813577</v>
      </c>
      <c r="F27" s="67">
        <v>0.0949732007014562</v>
      </c>
      <c r="G27" s="67">
        <v>0.09456002530923702</v>
      </c>
      <c r="H27" s="67">
        <v>0.09403395755096566</v>
      </c>
      <c r="I27" s="67">
        <v>0.09333020988909313</v>
      </c>
      <c r="J27" s="67">
        <v>0.09249554027969187</v>
      </c>
      <c r="K27" s="67">
        <v>0.09156129902599308</v>
      </c>
      <c r="L27" s="67">
        <v>0.09053689312475732</v>
      </c>
      <c r="M27" s="67">
        <v>0.08942195970373146</v>
      </c>
      <c r="N27" s="67">
        <v>0.08821607911993046</v>
      </c>
      <c r="O27" s="67">
        <v>0.08691700357528298</v>
      </c>
      <c r="P27" s="67">
        <v>0.0855224877085683</v>
      </c>
      <c r="Q27" s="67">
        <v>0.0840367788309303</v>
      </c>
      <c r="R27" s="67">
        <v>0.08246424473534919</v>
      </c>
      <c r="S27" s="67">
        <v>0.08081206801368479</v>
      </c>
      <c r="T27" s="67">
        <v>0.07908940102001882</v>
      </c>
      <c r="U27" s="67">
        <v>0.07730368184154368</v>
      </c>
      <c r="V27" s="67">
        <v>0.07546506526219776</v>
      </c>
      <c r="W27" s="67">
        <v>0.0735824429979891</v>
      </c>
      <c r="X27" s="67">
        <v>0.07166477057262033</v>
      </c>
      <c r="Y27" s="67">
        <v>0.06972071045684747</v>
      </c>
      <c r="Z27" s="67">
        <v>0.06775840157120117</v>
      </c>
      <c r="AA27" s="67">
        <v>0.06578549141101009</v>
      </c>
      <c r="AB27" s="67">
        <v>0.06380923978464004</v>
      </c>
      <c r="AC27" s="67">
        <v>0.06183626510036633</v>
      </c>
      <c r="AD27" s="67">
        <v>0.0598716065659165</v>
      </c>
      <c r="AE27" s="67">
        <v>0.057920437614253695</v>
      </c>
      <c r="AF27" s="67">
        <v>0.05598719993638668</v>
      </c>
      <c r="AG27" s="67">
        <v>0.05407463937234491</v>
      </c>
      <c r="AH27" s="67">
        <v>0.05218578138171892</v>
      </c>
      <c r="AI27" s="67">
        <v>0.05032134898067475</v>
      </c>
      <c r="AJ27" s="67">
        <v>0.04848220754809418</v>
      </c>
      <c r="AK27" s="67">
        <v>0.046668341814021574</v>
      </c>
      <c r="AL27" s="67">
        <v>0.04487692462215065</v>
      </c>
      <c r="AM27" s="67">
        <v>0.04310662680436672</v>
      </c>
      <c r="AN27" s="67">
        <v>0.04135322031210964</v>
      </c>
      <c r="AO27" s="67">
        <v>0.03961185065820372</v>
      </c>
      <c r="AP27" s="67">
        <v>0.037877672190614886</v>
      </c>
      <c r="AQ27" s="67">
        <v>0.03614379348916874</v>
      </c>
      <c r="AR27" s="67">
        <v>0.034403783676706046</v>
      </c>
      <c r="AS27" s="67">
        <v>0.0326603516513263</v>
      </c>
      <c r="AT27" s="67">
        <v>0.030914308052633843</v>
      </c>
      <c r="AU27" s="67">
        <v>0.029166737030208334</v>
      </c>
      <c r="AW27" s="71">
        <f t="shared" si="2"/>
        <v>0.9166666666666667</v>
      </c>
      <c r="AX27" s="69">
        <f t="shared" si="0"/>
        <v>5000</v>
      </c>
      <c r="AY27" s="93">
        <f t="shared" si="1"/>
        <v>0.9582070532258339</v>
      </c>
      <c r="AZ27" s="30"/>
    </row>
    <row r="28" spans="1:52" ht="12.75">
      <c r="A28" s="65" t="s">
        <v>63</v>
      </c>
      <c r="B28" s="67">
        <v>0.08959831628231518</v>
      </c>
      <c r="C28" s="67">
        <v>0.0891855525829286</v>
      </c>
      <c r="D28" s="67">
        <v>0.08874476340333382</v>
      </c>
      <c r="E28" s="67">
        <v>0.08827597620061967</v>
      </c>
      <c r="F28" s="67">
        <v>0.08777507448917321</v>
      </c>
      <c r="G28" s="67">
        <v>0.08724559627004358</v>
      </c>
      <c r="H28" s="67">
        <v>0.08657857452652884</v>
      </c>
      <c r="I28" s="67">
        <v>0.08573048617240786</v>
      </c>
      <c r="J28" s="67">
        <v>0.08475585938625241</v>
      </c>
      <c r="K28" s="67">
        <v>0.08368337103255086</v>
      </c>
      <c r="L28" s="67">
        <v>0.0825338421962637</v>
      </c>
      <c r="M28" s="67">
        <v>0.08130919577691509</v>
      </c>
      <c r="N28" s="67">
        <v>0.08000693582435847</v>
      </c>
      <c r="O28" s="67">
        <v>0.07862605775916154</v>
      </c>
      <c r="P28" s="67">
        <v>0.07716557713939098</v>
      </c>
      <c r="Q28" s="67">
        <v>0.07562714127576642</v>
      </c>
      <c r="R28" s="67">
        <v>0.07401531190976485</v>
      </c>
      <c r="S28" s="67">
        <v>0.07233621730987139</v>
      </c>
      <c r="T28" s="67">
        <v>0.07059558008601696</v>
      </c>
      <c r="U28" s="67">
        <v>0.0688023065797233</v>
      </c>
      <c r="V28" s="67">
        <v>0.066964206761709</v>
      </c>
      <c r="W28" s="67">
        <v>0.06509070983682685</v>
      </c>
      <c r="X28" s="67">
        <v>0.0631891982306646</v>
      </c>
      <c r="Y28" s="67">
        <v>0.06126891054416628</v>
      </c>
      <c r="Z28" s="67">
        <v>0.0593369938171755</v>
      </c>
      <c r="AA28" s="67">
        <v>0.05740040594499074</v>
      </c>
      <c r="AB28" s="67">
        <v>0.055466974147199255</v>
      </c>
      <c r="AC28" s="67">
        <v>0.053541836296387424</v>
      </c>
      <c r="AD28" s="67">
        <v>0.051632105313804244</v>
      </c>
      <c r="AE28" s="67">
        <v>0.04974176372072303</v>
      </c>
      <c r="AF28" s="67">
        <v>0.047876165019100414</v>
      </c>
      <c r="AG28" s="67">
        <v>0.04603779552463039</v>
      </c>
      <c r="AH28" s="67">
        <v>0.04422971040225698</v>
      </c>
      <c r="AI28" s="67">
        <v>0.042454013785984346</v>
      </c>
      <c r="AJ28" s="67">
        <v>0.040711685590150815</v>
      </c>
      <c r="AK28" s="67">
        <v>0.03900190422118044</v>
      </c>
      <c r="AL28" s="67">
        <v>0.03732478712869891</v>
      </c>
      <c r="AM28" s="67">
        <v>0.03567716794251363</v>
      </c>
      <c r="AN28" s="67">
        <v>0.034057078859306866</v>
      </c>
      <c r="AO28" s="67">
        <v>0.03246006270603097</v>
      </c>
      <c r="AP28" s="67">
        <v>0.030881305583274954</v>
      </c>
      <c r="AQ28" s="67">
        <v>0.029316146465654613</v>
      </c>
      <c r="AR28" s="67">
        <v>0.027758025381124263</v>
      </c>
      <c r="AS28" s="67">
        <v>0.02619584224081084</v>
      </c>
      <c r="AT28" s="67">
        <v>0.024631160866404156</v>
      </c>
      <c r="AU28" s="67">
        <v>0.023064493038261857</v>
      </c>
      <c r="AW28" s="71">
        <f t="shared" si="2"/>
        <v>1</v>
      </c>
      <c r="AX28" s="69">
        <f t="shared" si="0"/>
        <v>5000</v>
      </c>
      <c r="AY28" s="93">
        <f t="shared" si="1"/>
        <v>0.9543190393305092</v>
      </c>
      <c r="AZ28" s="30"/>
    </row>
    <row r="29" spans="1:52" ht="12.75">
      <c r="A29" s="65" t="s">
        <v>64</v>
      </c>
      <c r="B29" s="67">
        <v>0.08946335830960772</v>
      </c>
      <c r="C29" s="67">
        <v>0.08809899622660122</v>
      </c>
      <c r="D29" s="67">
        <v>0.08673300594150979</v>
      </c>
      <c r="E29" s="67">
        <v>0.08536688566932771</v>
      </c>
      <c r="F29" s="67">
        <v>0.08400203484177382</v>
      </c>
      <c r="G29" s="67">
        <v>0.0826367088684754</v>
      </c>
      <c r="H29" s="67">
        <v>0.08127080518684626</v>
      </c>
      <c r="I29" s="67">
        <v>0.07990153767462682</v>
      </c>
      <c r="J29" s="67">
        <v>0.07852473112323322</v>
      </c>
      <c r="K29" s="67">
        <v>0.07713451838840935</v>
      </c>
      <c r="L29" s="67">
        <v>0.07572437330146464</v>
      </c>
      <c r="M29" s="67">
        <v>0.07429354054280679</v>
      </c>
      <c r="N29" s="67">
        <v>0.0728410647934854</v>
      </c>
      <c r="O29" s="67">
        <v>0.07136152394975392</v>
      </c>
      <c r="P29" s="67">
        <v>0.06985277612840435</v>
      </c>
      <c r="Q29" s="67">
        <v>0.06831526261496124</v>
      </c>
      <c r="R29" s="67">
        <v>0.06674857115398558</v>
      </c>
      <c r="S29" s="67">
        <v>0.06515048309338478</v>
      </c>
      <c r="T29" s="67">
        <v>0.06352447743933975</v>
      </c>
      <c r="U29" s="67">
        <v>0.061870701653318205</v>
      </c>
      <c r="V29" s="67">
        <v>0.060190525933925154</v>
      </c>
      <c r="W29" s="67">
        <v>0.05848612876196313</v>
      </c>
      <c r="X29" s="67">
        <v>0.056761365331521985</v>
      </c>
      <c r="Y29" s="67">
        <v>0.05501946580410233</v>
      </c>
      <c r="Z29" s="67">
        <v>0.05326462497677997</v>
      </c>
      <c r="AA29" s="67">
        <v>0.0515017022534594</v>
      </c>
      <c r="AB29" s="67">
        <v>0.04973604759971051</v>
      </c>
      <c r="AC29" s="67">
        <v>0.047974036681575294</v>
      </c>
      <c r="AD29" s="67">
        <v>0.046220746679868085</v>
      </c>
      <c r="AE29" s="67">
        <v>0.04448491091245754</v>
      </c>
      <c r="AF29" s="67">
        <v>0.04277366786631909</v>
      </c>
      <c r="AG29" s="67">
        <v>0.041095443810458376</v>
      </c>
      <c r="AH29" s="67">
        <v>0.03945936974191688</v>
      </c>
      <c r="AI29" s="67">
        <v>0.03787433151756381</v>
      </c>
      <c r="AJ29" s="67">
        <v>0.03635106168112878</v>
      </c>
      <c r="AK29" s="67">
        <v>0.03490031088341061</v>
      </c>
      <c r="AL29" s="67">
        <v>0.03353279602807846</v>
      </c>
      <c r="AM29" s="67">
        <v>0.032261331384059844</v>
      </c>
      <c r="AN29" s="67">
        <v>0.031097198371973334</v>
      </c>
      <c r="AO29" s="67">
        <v>0.030054717226632444</v>
      </c>
      <c r="AP29" s="67">
        <v>0.0291468501060701</v>
      </c>
      <c r="AQ29" s="67">
        <v>0.028388057331925842</v>
      </c>
      <c r="AR29" s="67">
        <v>0.02779288654259371</v>
      </c>
      <c r="AS29" s="67">
        <v>0.02719793680005833</v>
      </c>
      <c r="AT29" s="67">
        <v>0.026602974556719783</v>
      </c>
      <c r="AU29" s="67">
        <v>0.026007985606441464</v>
      </c>
      <c r="AW29" s="71">
        <f t="shared" si="2"/>
        <v>1.0833333333333333</v>
      </c>
      <c r="AX29" s="69">
        <f t="shared" si="0"/>
        <v>5000</v>
      </c>
      <c r="AY29" s="93">
        <f t="shared" si="1"/>
        <v>0.950446801411785</v>
      </c>
      <c r="AZ29" s="30"/>
    </row>
    <row r="30" spans="1:52" ht="12.75">
      <c r="A30" s="65" t="s">
        <v>65</v>
      </c>
      <c r="B30" s="67">
        <v>0.08415090138405001</v>
      </c>
      <c r="C30" s="67">
        <v>0.08264536570128056</v>
      </c>
      <c r="D30" s="67">
        <v>0.08113971593288727</v>
      </c>
      <c r="E30" s="67">
        <v>0.07963173040047844</v>
      </c>
      <c r="F30" s="67">
        <v>0.07812581351852532</v>
      </c>
      <c r="G30" s="67">
        <v>0.07661854585032701</v>
      </c>
      <c r="H30" s="67">
        <v>0.07511211689374875</v>
      </c>
      <c r="I30" s="67">
        <v>0.07359424076493315</v>
      </c>
      <c r="J30" s="67">
        <v>0.07206239779001</v>
      </c>
      <c r="K30" s="67">
        <v>0.07051748840021554</v>
      </c>
      <c r="L30" s="67">
        <v>0.0689574146160129</v>
      </c>
      <c r="M30" s="67">
        <v>0.06738288735027786</v>
      </c>
      <c r="N30" s="67">
        <v>0.06578921894461043</v>
      </c>
      <c r="O30" s="67">
        <v>0.06418063531545282</v>
      </c>
      <c r="P30" s="67">
        <v>0.06255714332547757</v>
      </c>
      <c r="Q30" s="67">
        <v>0.06091846846658511</v>
      </c>
      <c r="R30" s="67">
        <v>0.05926582280426573</v>
      </c>
      <c r="S30" s="67">
        <v>0.05760200450759534</v>
      </c>
      <c r="T30" s="67">
        <v>0.055928706579721155</v>
      </c>
      <c r="U30" s="67">
        <v>0.05424738925268768</v>
      </c>
      <c r="V30" s="67">
        <v>0.05256110671945624</v>
      </c>
      <c r="W30" s="67">
        <v>0.050873985233984564</v>
      </c>
      <c r="X30" s="67">
        <v>0.049187810614203964</v>
      </c>
      <c r="Y30" s="67">
        <v>0.04750719433307926</v>
      </c>
      <c r="Z30" s="67">
        <v>0.04583608698960462</v>
      </c>
      <c r="AA30" s="67">
        <v>0.044179557548887916</v>
      </c>
      <c r="AB30" s="67">
        <v>0.042541969409368274</v>
      </c>
      <c r="AC30" s="67">
        <v>0.04092860568390977</v>
      </c>
      <c r="AD30" s="67">
        <v>0.03934582634129413</v>
      </c>
      <c r="AE30" s="67">
        <v>0.03779903569370635</v>
      </c>
      <c r="AF30" s="67">
        <v>0.036294143631560805</v>
      </c>
      <c r="AG30" s="67">
        <v>0.03483893385918524</v>
      </c>
      <c r="AH30" s="67">
        <v>0.03343968605201564</v>
      </c>
      <c r="AI30" s="67">
        <v>0.03210474457166501</v>
      </c>
      <c r="AJ30" s="67">
        <v>0.030840921504807994</v>
      </c>
      <c r="AK30" s="67">
        <v>0.02965741415762735</v>
      </c>
      <c r="AL30" s="67">
        <v>0.02856203192244966</v>
      </c>
      <c r="AM30" s="67">
        <v>0.027564226810672277</v>
      </c>
      <c r="AN30" s="67">
        <v>0.026673346952890697</v>
      </c>
      <c r="AO30" s="67">
        <v>0.025898877690458066</v>
      </c>
      <c r="AP30" s="67">
        <v>0.02525075053911041</v>
      </c>
      <c r="AQ30" s="67">
        <v>0.02473966752601031</v>
      </c>
      <c r="AR30" s="67">
        <v>0.02437673494570536</v>
      </c>
      <c r="AS30" s="67">
        <v>0.024013320851167808</v>
      </c>
      <c r="AT30" s="67">
        <v>0.02365015548735261</v>
      </c>
      <c r="AU30" s="67">
        <v>0.023286851219085025</v>
      </c>
      <c r="AW30" s="71">
        <f t="shared" si="2"/>
        <v>1.1666666666666665</v>
      </c>
      <c r="AX30" s="69">
        <f t="shared" si="0"/>
        <v>5000</v>
      </c>
      <c r="AY30" s="93">
        <f t="shared" si="1"/>
        <v>0.9465902754571747</v>
      </c>
      <c r="AZ30" s="30"/>
    </row>
    <row r="31" spans="1:52" ht="12.75">
      <c r="A31" s="65" t="s">
        <v>66</v>
      </c>
      <c r="B31" s="67">
        <v>0.08082080900861921</v>
      </c>
      <c r="C31" s="67">
        <v>0.07918116810464926</v>
      </c>
      <c r="D31" s="67">
        <v>0.07754144322523615</v>
      </c>
      <c r="E31" s="67">
        <v>0.07590490288065366</v>
      </c>
      <c r="F31" s="67">
        <v>0.0742665160598951</v>
      </c>
      <c r="G31" s="67">
        <v>0.07262671139722565</v>
      </c>
      <c r="H31" s="67">
        <v>0.07098983432725059</v>
      </c>
      <c r="I31" s="67">
        <v>0.06933388940061747</v>
      </c>
      <c r="J31" s="67">
        <v>0.06766018406868057</v>
      </c>
      <c r="K31" s="67">
        <v>0.06597128436902966</v>
      </c>
      <c r="L31" s="67">
        <v>0.06427133074811187</v>
      </c>
      <c r="M31" s="67">
        <v>0.0625573579421993</v>
      </c>
      <c r="N31" s="67">
        <v>0.06083527617073947</v>
      </c>
      <c r="O31" s="67">
        <v>0.059103712645869</v>
      </c>
      <c r="P31" s="67">
        <v>0.057368171039836935</v>
      </c>
      <c r="Q31" s="67">
        <v>0.055628528098782826</v>
      </c>
      <c r="R31" s="67">
        <v>0.05388932457602191</v>
      </c>
      <c r="S31" s="67">
        <v>0.05215408947842903</v>
      </c>
      <c r="T31" s="67">
        <v>0.050422550011891</v>
      </c>
      <c r="U31" s="67">
        <v>0.04869966941072357</v>
      </c>
      <c r="V31" s="67">
        <v>0.04698982693249254</v>
      </c>
      <c r="W31" s="67">
        <v>0.0452958954645879</v>
      </c>
      <c r="X31" s="67">
        <v>0.043622563871601794</v>
      </c>
      <c r="Y31" s="67">
        <v>0.04197205688471117</v>
      </c>
      <c r="Z31" s="67">
        <v>0.040350093567057654</v>
      </c>
      <c r="AA31" s="67">
        <v>0.03876071409487014</v>
      </c>
      <c r="AB31" s="67">
        <v>0.037207885839792176</v>
      </c>
      <c r="AC31" s="67">
        <v>0.035697080643607215</v>
      </c>
      <c r="AD31" s="67">
        <v>0.03423349964502842</v>
      </c>
      <c r="AE31" s="67">
        <v>0.03282152476894262</v>
      </c>
      <c r="AF31" s="67">
        <v>0.031466833905957614</v>
      </c>
      <c r="AG31" s="67">
        <v>0.03017519705078342</v>
      </c>
      <c r="AH31" s="67">
        <v>0.02895207077078732</v>
      </c>
      <c r="AI31" s="67">
        <v>0.027803341153189942</v>
      </c>
      <c r="AJ31" s="67">
        <v>0.026735645510913897</v>
      </c>
      <c r="AK31" s="67">
        <v>0.025754363712157002</v>
      </c>
      <c r="AL31" s="67">
        <v>0.024867080194948987</v>
      </c>
      <c r="AM31" s="67">
        <v>0.024079459494542932</v>
      </c>
      <c r="AN31" s="67">
        <v>0.023399188018945805</v>
      </c>
      <c r="AO31" s="67">
        <v>0.022832582375395205</v>
      </c>
      <c r="AP31" s="67">
        <v>0.022387581907693077</v>
      </c>
      <c r="AQ31" s="67">
        <v>0.0220714217185487</v>
      </c>
      <c r="AR31" s="67">
        <v>0.021891106579280062</v>
      </c>
      <c r="AS31" s="67">
        <v>0.021711480070592426</v>
      </c>
      <c r="AT31" s="67">
        <v>0.021531368286449526</v>
      </c>
      <c r="AU31" s="67">
        <v>0.021351394394833467</v>
      </c>
      <c r="AW31" s="71">
        <f t="shared" si="2"/>
        <v>1.2499999999999998</v>
      </c>
      <c r="AX31" s="69">
        <f t="shared" si="0"/>
        <v>5000</v>
      </c>
      <c r="AY31" s="93">
        <f t="shared" si="1"/>
        <v>0.9427493977139283</v>
      </c>
      <c r="AZ31" s="30"/>
    </row>
    <row r="32" spans="1:52" ht="12.75">
      <c r="A32" s="65" t="s">
        <v>67</v>
      </c>
      <c r="B32" s="67">
        <v>0.07468114754627142</v>
      </c>
      <c r="C32" s="67">
        <v>0.0730022123822972</v>
      </c>
      <c r="D32" s="67">
        <v>0.0713222361858945</v>
      </c>
      <c r="E32" s="67">
        <v>0.06964193651629502</v>
      </c>
      <c r="F32" s="67">
        <v>0.06796025379503667</v>
      </c>
      <c r="G32" s="67">
        <v>0.06628085988664778</v>
      </c>
      <c r="H32" s="67">
        <v>0.06460103746619572</v>
      </c>
      <c r="I32" s="67">
        <v>0.0629012732744545</v>
      </c>
      <c r="J32" s="67">
        <v>0.0611845596038203</v>
      </c>
      <c r="K32" s="67">
        <v>0.05945585852927371</v>
      </c>
      <c r="L32" s="67">
        <v>0.0577146192387773</v>
      </c>
      <c r="M32" s="67">
        <v>0.05596725967113558</v>
      </c>
      <c r="N32" s="67">
        <v>0.05421491047950611</v>
      </c>
      <c r="O32" s="67">
        <v>0.05246554405836179</v>
      </c>
      <c r="P32" s="67">
        <v>0.05071699824292919</v>
      </c>
      <c r="Q32" s="67">
        <v>0.048976832211043764</v>
      </c>
      <c r="R32" s="67">
        <v>0.04724678000229676</v>
      </c>
      <c r="S32" s="67">
        <v>0.04552913262607039</v>
      </c>
      <c r="T32" s="67">
        <v>0.04383111446340138</v>
      </c>
      <c r="U32" s="67">
        <v>0.04215458089040658</v>
      </c>
      <c r="V32" s="67">
        <v>0.04050280889464686</v>
      </c>
      <c r="W32" s="67">
        <v>0.03888115976050821</v>
      </c>
      <c r="X32" s="67">
        <v>0.037291464318491396</v>
      </c>
      <c r="Y32" s="67">
        <v>0.03574013455085989</v>
      </c>
      <c r="Z32" s="67">
        <v>0.034229308355088306</v>
      </c>
      <c r="AA32" s="67">
        <v>0.032763298312393885</v>
      </c>
      <c r="AB32" s="67">
        <v>0.031347973987404965</v>
      </c>
      <c r="AC32" s="67">
        <v>0.02998536515279837</v>
      </c>
      <c r="AD32" s="67">
        <v>0.028680179318222643</v>
      </c>
      <c r="AE32" s="67">
        <v>0.027437034687590955</v>
      </c>
      <c r="AF32" s="67">
        <v>0.026260503517404055</v>
      </c>
      <c r="AG32" s="67">
        <v>0.02515505475897828</v>
      </c>
      <c r="AH32" s="67">
        <v>0.02412434160202659</v>
      </c>
      <c r="AI32" s="67">
        <v>0.023173167414216156</v>
      </c>
      <c r="AJ32" s="67">
        <v>0.022306568541556437</v>
      </c>
      <c r="AK32" s="67">
        <v>0.02152853815567135</v>
      </c>
      <c r="AL32" s="67">
        <v>0.020843753492470807</v>
      </c>
      <c r="AM32" s="67">
        <v>0.02025718367994911</v>
      </c>
      <c r="AN32" s="67">
        <v>0.0197733995378242</v>
      </c>
      <c r="AO32" s="67">
        <v>0.01939764130050603</v>
      </c>
      <c r="AP32" s="67">
        <v>0.019134125152602377</v>
      </c>
      <c r="AQ32" s="67">
        <v>0.01898814947536598</v>
      </c>
      <c r="AR32" s="67">
        <v>0.018964570384475188</v>
      </c>
      <c r="AS32" s="67">
        <v>0.018941007365459006</v>
      </c>
      <c r="AT32" s="67">
        <v>0.01891742897414861</v>
      </c>
      <c r="AU32" s="67">
        <v>0.018893894590040983</v>
      </c>
      <c r="AW32" s="71">
        <f t="shared" si="2"/>
        <v>1.333333333333333</v>
      </c>
      <c r="AX32" s="69">
        <f t="shared" si="0"/>
        <v>5000</v>
      </c>
      <c r="AY32" s="93">
        <f t="shared" si="1"/>
        <v>0.9389241046879783</v>
      </c>
      <c r="AZ32" s="30"/>
    </row>
    <row r="33" spans="1:52" ht="12.75">
      <c r="A33" s="65" t="s">
        <v>68</v>
      </c>
      <c r="B33" s="67">
        <v>0.06547667809478674</v>
      </c>
      <c r="C33" s="67">
        <v>0.06387549562742623</v>
      </c>
      <c r="D33" s="67">
        <v>0.06227845069458693</v>
      </c>
      <c r="E33" s="67">
        <v>0.060676053760288506</v>
      </c>
      <c r="F33" s="67">
        <v>0.05907903835438033</v>
      </c>
      <c r="G33" s="67">
        <v>0.05748144700866775</v>
      </c>
      <c r="H33" s="67">
        <v>0.055881076947083774</v>
      </c>
      <c r="I33" s="67">
        <v>0.054260192277589714</v>
      </c>
      <c r="J33" s="67">
        <v>0.05262210619626806</v>
      </c>
      <c r="K33" s="67">
        <v>0.050970670615884894</v>
      </c>
      <c r="L33" s="67">
        <v>0.049309554170995584</v>
      </c>
      <c r="M33" s="67">
        <v>0.047646049874841556</v>
      </c>
      <c r="N33" s="67">
        <v>0.045982553693406425</v>
      </c>
      <c r="O33" s="67">
        <v>0.044324267824669916</v>
      </c>
      <c r="P33" s="67">
        <v>0.04267487089521704</v>
      </c>
      <c r="Q33" s="67">
        <v>0.04103944109417357</v>
      </c>
      <c r="R33" s="67">
        <v>0.039420572503656715</v>
      </c>
      <c r="S33" s="67">
        <v>0.03782386257092085</v>
      </c>
      <c r="T33" s="67">
        <v>0.0362531875347879</v>
      </c>
      <c r="U33" s="67">
        <v>0.03471190193420004</v>
      </c>
      <c r="V33" s="67">
        <v>0.03320445243725878</v>
      </c>
      <c r="W33" s="67">
        <v>0.03173299457986478</v>
      </c>
      <c r="X33" s="67">
        <v>0.030304074654849633</v>
      </c>
      <c r="Y33" s="67">
        <v>0.02891908288832612</v>
      </c>
      <c r="Z33" s="67">
        <v>0.027582969820718728</v>
      </c>
      <c r="AA33" s="67">
        <v>0.026299628590267687</v>
      </c>
      <c r="AB33" s="67">
        <v>0.025070501363316677</v>
      </c>
      <c r="AC33" s="67">
        <v>0.023901244228500595</v>
      </c>
      <c r="AD33" s="67">
        <v>0.022795022999547054</v>
      </c>
      <c r="AE33" s="67">
        <v>0.021754180489971575</v>
      </c>
      <c r="AF33" s="67">
        <v>0.02078247541927869</v>
      </c>
      <c r="AG33" s="67">
        <v>0.019882727022990543</v>
      </c>
      <c r="AH33" s="67">
        <v>0.019058964201370654</v>
      </c>
      <c r="AI33" s="67">
        <v>0.018313673420448096</v>
      </c>
      <c r="AJ33" s="67">
        <v>0.01764967964577213</v>
      </c>
      <c r="AK33" s="67">
        <v>0.017070833368632576</v>
      </c>
      <c r="AL33" s="67">
        <v>0.01657926601225923</v>
      </c>
      <c r="AM33" s="67">
        <v>0.016177940263237156</v>
      </c>
      <c r="AN33" s="67">
        <v>0.01587012538974797</v>
      </c>
      <c r="AO33" s="67">
        <v>0.015657599999391758</v>
      </c>
      <c r="AP33" s="67">
        <v>0.015543929177198601</v>
      </c>
      <c r="AQ33" s="67">
        <v>0.01553095100264723</v>
      </c>
      <c r="AR33" s="67">
        <v>0.015622043148175613</v>
      </c>
      <c r="AS33" s="67">
        <v>0.015712886728309505</v>
      </c>
      <c r="AT33" s="67">
        <v>0.01580381471389658</v>
      </c>
      <c r="AU33" s="67">
        <v>0.015894757498060463</v>
      </c>
      <c r="AW33" s="71">
        <f t="shared" si="2"/>
        <v>1.4166666666666663</v>
      </c>
      <c r="AX33" s="69">
        <f t="shared" si="0"/>
        <v>5000</v>
      </c>
      <c r="AY33" s="93">
        <f t="shared" si="1"/>
        <v>0.9351143331428903</v>
      </c>
      <c r="AZ33" s="30"/>
    </row>
    <row r="34" spans="1:52" ht="12.75">
      <c r="A34" s="65" t="s">
        <v>69</v>
      </c>
      <c r="B34" s="67">
        <v>0.06223830350731585</v>
      </c>
      <c r="C34" s="67">
        <v>0.06054317106826357</v>
      </c>
      <c r="D34" s="67">
        <v>0.058843276161841485</v>
      </c>
      <c r="E34" s="67">
        <v>0.05714997041292014</v>
      </c>
      <c r="F34" s="67">
        <v>0.05545189899609715</v>
      </c>
      <c r="G34" s="67">
        <v>0.05375341006681711</v>
      </c>
      <c r="H34" s="67">
        <v>0.052056108206088414</v>
      </c>
      <c r="I34" s="67">
        <v>0.05034530550033367</v>
      </c>
      <c r="J34" s="67">
        <v>0.0486258453638817</v>
      </c>
      <c r="K34" s="67">
        <v>0.046904789366913224</v>
      </c>
      <c r="L34" s="67">
        <v>0.04518597697450677</v>
      </c>
      <c r="M34" s="67">
        <v>0.043472800689087765</v>
      </c>
      <c r="N34" s="67">
        <v>0.041772526812620114</v>
      </c>
      <c r="O34" s="67">
        <v>0.040084912601666356</v>
      </c>
      <c r="P34" s="67">
        <v>0.03842075839068493</v>
      </c>
      <c r="Q34" s="67">
        <v>0.03677912055188848</v>
      </c>
      <c r="R34" s="67">
        <v>0.035169104549708674</v>
      </c>
      <c r="S34" s="67">
        <v>0.03358996647212209</v>
      </c>
      <c r="T34" s="67">
        <v>0.032046911330979366</v>
      </c>
      <c r="U34" s="67">
        <v>0.030545909597695764</v>
      </c>
      <c r="V34" s="67">
        <v>0.029088814896170212</v>
      </c>
      <c r="W34" s="67">
        <v>0.027679095849588498</v>
      </c>
      <c r="X34" s="67">
        <v>0.026320133999663042</v>
      </c>
      <c r="Y34" s="67">
        <v>0.025016285186397424</v>
      </c>
      <c r="Z34" s="67">
        <v>0.023769625127321503</v>
      </c>
      <c r="AA34" s="67">
        <v>0.022583921081068548</v>
      </c>
      <c r="AB34" s="67">
        <v>0.02146105197135728</v>
      </c>
      <c r="AC34" s="67">
        <v>0.020404941228632123</v>
      </c>
      <c r="AD34" s="67">
        <v>0.019416713732358093</v>
      </c>
      <c r="AE34" s="67">
        <v>0.018500521080194177</v>
      </c>
      <c r="AF34" s="67">
        <v>0.01765760017052631</v>
      </c>
      <c r="AG34" s="67">
        <v>0.016890453034501873</v>
      </c>
      <c r="AH34" s="67">
        <v>0.016201435570240452</v>
      </c>
      <c r="AI34" s="67">
        <v>0.015592541193599319</v>
      </c>
      <c r="AJ34" s="67">
        <v>0.015065126268516416</v>
      </c>
      <c r="AK34" s="67">
        <v>0.014621392183266746</v>
      </c>
      <c r="AL34" s="67">
        <v>0.014262590150491139</v>
      </c>
      <c r="AM34" s="67">
        <v>0.013990572794646883</v>
      </c>
      <c r="AN34" s="67">
        <v>0.013806128151521935</v>
      </c>
      <c r="AO34" s="67">
        <v>0.013710786663458041</v>
      </c>
      <c r="AP34" s="67">
        <v>0.013705655790818172</v>
      </c>
      <c r="AQ34" s="67">
        <v>0.013791892549464446</v>
      </c>
      <c r="AR34" s="67">
        <v>0.01396971722092566</v>
      </c>
      <c r="AS34" s="67">
        <v>0.014147515268326805</v>
      </c>
      <c r="AT34" s="67">
        <v>0.014325623868883253</v>
      </c>
      <c r="AU34" s="67">
        <v>0.014503331833524036</v>
      </c>
      <c r="AW34" s="71">
        <f t="shared" si="2"/>
        <v>1.4999999999999996</v>
      </c>
      <c r="AX34" s="69">
        <f t="shared" si="0"/>
        <v>5000</v>
      </c>
      <c r="AY34" s="93">
        <f t="shared" si="1"/>
        <v>0.9313200200988179</v>
      </c>
      <c r="AZ34" s="30"/>
    </row>
    <row r="35" spans="1:52" ht="12.75">
      <c r="A35" s="65" t="s">
        <v>70</v>
      </c>
      <c r="B35" s="67">
        <v>0.055909466084587134</v>
      </c>
      <c r="C35" s="67">
        <v>0.054247658844159274</v>
      </c>
      <c r="D35" s="67">
        <v>0.05259138067397595</v>
      </c>
      <c r="E35" s="67">
        <v>0.05093012487132098</v>
      </c>
      <c r="F35" s="67">
        <v>0.049270572683064895</v>
      </c>
      <c r="G35" s="67">
        <v>0.047611859356043396</v>
      </c>
      <c r="H35" s="67">
        <v>0.045951662904900714</v>
      </c>
      <c r="I35" s="67">
        <v>0.04428266902626388</v>
      </c>
      <c r="J35" s="67">
        <v>0.042614102927783226</v>
      </c>
      <c r="K35" s="67">
        <v>0.04094478940315327</v>
      </c>
      <c r="L35" s="67">
        <v>0.03928598838121122</v>
      </c>
      <c r="M35" s="67">
        <v>0.03763748951596568</v>
      </c>
      <c r="N35" s="67">
        <v>0.036007985390365316</v>
      </c>
      <c r="O35" s="67">
        <v>0.034401947328896676</v>
      </c>
      <c r="P35" s="67">
        <v>0.03282230293881783</v>
      </c>
      <c r="Q35" s="67">
        <v>0.03127371640254584</v>
      </c>
      <c r="R35" s="67">
        <v>0.029759675512560868</v>
      </c>
      <c r="S35" s="67">
        <v>0.028286397544348252</v>
      </c>
      <c r="T35" s="67">
        <v>0.026856412914389782</v>
      </c>
      <c r="U35" s="67">
        <v>0.025471292664920542</v>
      </c>
      <c r="V35" s="67">
        <v>0.02413690716081318</v>
      </c>
      <c r="W35" s="67">
        <v>0.022856165441884846</v>
      </c>
      <c r="X35" s="67">
        <v>0.021631174984560464</v>
      </c>
      <c r="Y35" s="67">
        <v>0.02046518087117133</v>
      </c>
      <c r="Z35" s="67">
        <v>0.01936066669823766</v>
      </c>
      <c r="AA35" s="67">
        <v>0.018319207373903024</v>
      </c>
      <c r="AB35" s="67">
        <v>0.01734481493878781</v>
      </c>
      <c r="AC35" s="67">
        <v>0.016437509655491955</v>
      </c>
      <c r="AD35" s="67">
        <v>0.015601066567898836</v>
      </c>
      <c r="AE35" s="67">
        <v>0.014835724915888249</v>
      </c>
      <c r="AF35" s="67">
        <v>0.014143950882510414</v>
      </c>
      <c r="AG35" s="67">
        <v>0.013526134381797617</v>
      </c>
      <c r="AH35" s="67">
        <v>0.012984049041861678</v>
      </c>
      <c r="AI35" s="67">
        <v>0.01251789829636718</v>
      </c>
      <c r="AJ35" s="67">
        <v>0.012129400346867047</v>
      </c>
      <c r="AK35" s="67">
        <v>0.0118180952846475</v>
      </c>
      <c r="AL35" s="67">
        <v>0.011585007914990397</v>
      </c>
      <c r="AM35" s="67">
        <v>0.011429777465268742</v>
      </c>
      <c r="AN35" s="67">
        <v>0.011352616770689994</v>
      </c>
      <c r="AO35" s="67">
        <v>0.011353656552183122</v>
      </c>
      <c r="AP35" s="67">
        <v>0.011432009408619215</v>
      </c>
      <c r="AQ35" s="67">
        <v>0.011586896700727434</v>
      </c>
      <c r="AR35" s="67">
        <v>0.011818194978271968</v>
      </c>
      <c r="AS35" s="67">
        <v>0.012049192191781355</v>
      </c>
      <c r="AT35" s="67">
        <v>0.012280363176934816</v>
      </c>
      <c r="AU35" s="67">
        <v>0.012511548109326087</v>
      </c>
      <c r="AW35" s="71">
        <f t="shared" si="2"/>
        <v>1.5833333333333328</v>
      </c>
      <c r="AX35" s="69">
        <f t="shared" si="0"/>
        <v>5000</v>
      </c>
      <c r="AY35" s="93">
        <f t="shared" si="1"/>
        <v>0.9275411028314609</v>
      </c>
      <c r="AZ35" s="30"/>
    </row>
    <row r="36" spans="1:52" ht="12.75">
      <c r="A36" s="65" t="s">
        <v>71</v>
      </c>
      <c r="B36" s="67">
        <v>0.05120248417894857</v>
      </c>
      <c r="C36" s="67">
        <v>0.04956699215789673</v>
      </c>
      <c r="D36" s="67">
        <v>0.047923819500996556</v>
      </c>
      <c r="E36" s="67">
        <v>0.04628821312860254</v>
      </c>
      <c r="F36" s="67">
        <v>0.04464727323289008</v>
      </c>
      <c r="G36" s="67">
        <v>0.043008290919906655</v>
      </c>
      <c r="H36" s="67">
        <v>0.041370861658650226</v>
      </c>
      <c r="I36" s="67">
        <v>0.03973130368214961</v>
      </c>
      <c r="J36" s="67">
        <v>0.03809371576497378</v>
      </c>
      <c r="K36" s="67">
        <v>0.03646343635877791</v>
      </c>
      <c r="L36" s="67">
        <v>0.03484900846955752</v>
      </c>
      <c r="M36" s="67">
        <v>0.03325436645127333</v>
      </c>
      <c r="N36" s="67">
        <v>0.03168150235625655</v>
      </c>
      <c r="O36" s="67">
        <v>0.030136637301044544</v>
      </c>
      <c r="P36" s="67">
        <v>0.028624800031214703</v>
      </c>
      <c r="Q36" s="67">
        <v>0.027150624912044563</v>
      </c>
      <c r="R36" s="67">
        <v>0.02571594144473277</v>
      </c>
      <c r="S36" s="67">
        <v>0.02432643391063194</v>
      </c>
      <c r="T36" s="67">
        <v>0.022982750146362974</v>
      </c>
      <c r="U36" s="67">
        <v>0.021690844008319332</v>
      </c>
      <c r="V36" s="67">
        <v>0.02045439624092049</v>
      </c>
      <c r="W36" s="67">
        <v>0.019272917051686878</v>
      </c>
      <c r="X36" s="67">
        <v>0.01815173077790988</v>
      </c>
      <c r="Y36" s="67">
        <v>0.017091078367785117</v>
      </c>
      <c r="Z36" s="67">
        <v>0.01609559841437802</v>
      </c>
      <c r="AA36" s="67">
        <v>0.015165232150408547</v>
      </c>
      <c r="AB36" s="67">
        <v>0.014302597206701684</v>
      </c>
      <c r="AC36" s="67">
        <v>0.013509268386282969</v>
      </c>
      <c r="AD36" s="67">
        <v>0.012785709531349942</v>
      </c>
      <c r="AE36" s="67">
        <v>0.012133803875187366</v>
      </c>
      <c r="AF36" s="67">
        <v>0.011553969375420303</v>
      </c>
      <c r="AG36" s="67">
        <v>0.011047411252972372</v>
      </c>
      <c r="AH36" s="67">
        <v>0.010613243337702194</v>
      </c>
      <c r="AI36" s="67">
        <v>0.010253213482722345</v>
      </c>
      <c r="AJ36" s="67">
        <v>0.00996594048869437</v>
      </c>
      <c r="AK36" s="67">
        <v>0.009752282648538557</v>
      </c>
      <c r="AL36" s="67">
        <v>0.009610777193371112</v>
      </c>
      <c r="AM36" s="67">
        <v>0.00954181565763812</v>
      </c>
      <c r="AN36" s="67">
        <v>0.009543837497246854</v>
      </c>
      <c r="AO36" s="67">
        <v>0.009615721702011637</v>
      </c>
      <c r="AP36" s="67">
        <v>0.009756202310566509</v>
      </c>
      <c r="AQ36" s="67">
        <v>0.009963860207051423</v>
      </c>
      <c r="AR36" s="67">
        <v>0.01023653669841651</v>
      </c>
      <c r="AS36" s="67">
        <v>0.010509541228002517</v>
      </c>
      <c r="AT36" s="67">
        <v>0.010782151564884601</v>
      </c>
      <c r="AU36" s="67">
        <v>0.011055178810590593</v>
      </c>
      <c r="AW36" s="71">
        <f t="shared" si="2"/>
        <v>1.666666666666666</v>
      </c>
      <c r="AX36" s="69">
        <f t="shared" si="0"/>
        <v>5000</v>
      </c>
      <c r="AY36" s="93">
        <f t="shared" si="1"/>
        <v>0.9237775188710289</v>
      </c>
      <c r="AZ36" s="30"/>
    </row>
    <row r="37" spans="1:52" ht="12.75">
      <c r="A37" s="65" t="s">
        <v>72</v>
      </c>
      <c r="B37" s="67">
        <v>0.04725797606016269</v>
      </c>
      <c r="C37" s="67">
        <v>0.04562891309381811</v>
      </c>
      <c r="D37" s="67">
        <v>0.044004882745340645</v>
      </c>
      <c r="E37" s="67">
        <v>0.04237467286202912</v>
      </c>
      <c r="F37" s="67">
        <v>0.04074991995143018</v>
      </c>
      <c r="G37" s="67">
        <v>0.03912182913413842</v>
      </c>
      <c r="H37" s="67">
        <v>0.03749358417044635</v>
      </c>
      <c r="I37" s="67">
        <v>0.03588243150742121</v>
      </c>
      <c r="J37" s="67">
        <v>0.03428877144061471</v>
      </c>
      <c r="K37" s="67">
        <v>0.032720521679512116</v>
      </c>
      <c r="L37" s="67">
        <v>0.031178926155175035</v>
      </c>
      <c r="M37" s="67">
        <v>0.029668269893263877</v>
      </c>
      <c r="N37" s="67">
        <v>0.028194643594915858</v>
      </c>
      <c r="O37" s="67">
        <v>0.026759482645393518</v>
      </c>
      <c r="P37" s="67">
        <v>0.025362391608883206</v>
      </c>
      <c r="Q37" s="67">
        <v>0.024010615699161186</v>
      </c>
      <c r="R37" s="67">
        <v>0.02270590218980062</v>
      </c>
      <c r="S37" s="67">
        <v>0.02144869264528848</v>
      </c>
      <c r="T37" s="67">
        <v>0.0202439646269319</v>
      </c>
      <c r="U37" s="67">
        <v>0.01909322870486929</v>
      </c>
      <c r="V37" s="67">
        <v>0.01799583868752186</v>
      </c>
      <c r="W37" s="67">
        <v>0.016957081120749118</v>
      </c>
      <c r="X37" s="67">
        <v>0.015976980498388027</v>
      </c>
      <c r="Y37" s="67">
        <v>0.015057145031284191</v>
      </c>
      <c r="Z37" s="67">
        <v>0.014197209322944881</v>
      </c>
      <c r="AA37" s="67">
        <v>0.01340038196867821</v>
      </c>
      <c r="AB37" s="67">
        <v>0.01266689521365616</v>
      </c>
      <c r="AC37" s="67">
        <v>0.011996631407179104</v>
      </c>
      <c r="AD37" s="67">
        <v>0.01139047532918247</v>
      </c>
      <c r="AE37" s="67">
        <v>0.010849248966724567</v>
      </c>
      <c r="AF37" s="67">
        <v>0.010371171832150083</v>
      </c>
      <c r="AG37" s="67">
        <v>0.00995820683752513</v>
      </c>
      <c r="AH37" s="67">
        <v>0.009609160026273877</v>
      </c>
      <c r="AI37" s="67">
        <v>0.009323606905969783</v>
      </c>
      <c r="AJ37" s="67">
        <v>0.009101090602500306</v>
      </c>
      <c r="AK37" s="67">
        <v>0.008939998296392138</v>
      </c>
      <c r="AL37" s="67">
        <v>0.008839914632442047</v>
      </c>
      <c r="AM37" s="67">
        <v>0.008799651057064817</v>
      </c>
      <c r="AN37" s="67">
        <v>0.008817100012795565</v>
      </c>
      <c r="AO37" s="67">
        <v>0.008891142055488022</v>
      </c>
      <c r="AP37" s="67">
        <v>0.009019944296756233</v>
      </c>
      <c r="AQ37" s="67">
        <v>0.009201355668569833</v>
      </c>
      <c r="AR37" s="67">
        <v>0.009433579025532213</v>
      </c>
      <c r="AS37" s="67">
        <v>0.00966566971254923</v>
      </c>
      <c r="AT37" s="67">
        <v>0.009897695221389169</v>
      </c>
      <c r="AU37" s="67">
        <v>0.01012971620004921</v>
      </c>
      <c r="AW37" s="71">
        <f t="shared" si="2"/>
        <v>1.7499999999999993</v>
      </c>
      <c r="AX37" s="69">
        <f t="shared" si="0"/>
        <v>5000</v>
      </c>
      <c r="AY37" s="93">
        <f t="shared" si="1"/>
        <v>0.9200292060012083</v>
      </c>
      <c r="AZ37" s="30"/>
    </row>
    <row r="38" spans="1:52" ht="12.75">
      <c r="A38" s="65" t="s">
        <v>73</v>
      </c>
      <c r="B38" s="67">
        <v>0.04309768233141831</v>
      </c>
      <c r="C38" s="67">
        <v>0.04151110968684102</v>
      </c>
      <c r="D38" s="67">
        <v>0.039924826228093124</v>
      </c>
      <c r="E38" s="67">
        <v>0.03833800223842543</v>
      </c>
      <c r="F38" s="67">
        <v>0.036750123006162316</v>
      </c>
      <c r="G38" s="67">
        <v>0.035167014591566015</v>
      </c>
      <c r="H38" s="67">
        <v>0.03358015662613889</v>
      </c>
      <c r="I38" s="67">
        <v>0.032022892666813796</v>
      </c>
      <c r="J38" s="67">
        <v>0.03050136820722893</v>
      </c>
      <c r="K38" s="67">
        <v>0.0290170749577906</v>
      </c>
      <c r="L38" s="67">
        <v>0.02757079816949959</v>
      </c>
      <c r="M38" s="67">
        <v>0.02616616791312265</v>
      </c>
      <c r="N38" s="67">
        <v>0.024803451132402787</v>
      </c>
      <c r="O38" s="67">
        <v>0.023483535528596278</v>
      </c>
      <c r="P38" s="67">
        <v>0.022214008167975474</v>
      </c>
      <c r="Q38" s="67">
        <v>0.0209928051676751</v>
      </c>
      <c r="R38" s="67">
        <v>0.01981881093485216</v>
      </c>
      <c r="S38" s="67">
        <v>0.018699624891795663</v>
      </c>
      <c r="T38" s="67">
        <v>0.01763314231638724</v>
      </c>
      <c r="U38" s="67">
        <v>0.016620243567151527</v>
      </c>
      <c r="V38" s="67">
        <v>0.015662280112698435</v>
      </c>
      <c r="W38" s="67">
        <v>0.014760962051050819</v>
      </c>
      <c r="X38" s="67">
        <v>0.013914502510290583</v>
      </c>
      <c r="Y38" s="67">
        <v>0.013125827715295357</v>
      </c>
      <c r="Z38" s="67">
        <v>0.012395685440610649</v>
      </c>
      <c r="AA38" s="67">
        <v>0.011722383800636504</v>
      </c>
      <c r="AB38" s="67">
        <v>0.01110634293102819</v>
      </c>
      <c r="AC38" s="67">
        <v>0.01054861601408752</v>
      </c>
      <c r="AD38" s="67">
        <v>0.010047858418471223</v>
      </c>
      <c r="AE38" s="67">
        <v>0.009604070818996058</v>
      </c>
      <c r="AF38" s="67">
        <v>0.009217791278309906</v>
      </c>
      <c r="AG38" s="67">
        <v>0.008886488276431237</v>
      </c>
      <c r="AH38" s="67">
        <v>0.008610653248616873</v>
      </c>
      <c r="AI38" s="67">
        <v>0.008388616479184874</v>
      </c>
      <c r="AJ38" s="67">
        <v>0.008219686568834095</v>
      </c>
      <c r="AK38" s="67">
        <v>0.00810226419328719</v>
      </c>
      <c r="AL38" s="67">
        <v>0.008035732713849608</v>
      </c>
      <c r="AM38" s="67">
        <v>0.008017207574272489</v>
      </c>
      <c r="AN38" s="67">
        <v>0.008046117913541928</v>
      </c>
      <c r="AO38" s="67">
        <v>0.008120000540768335</v>
      </c>
      <c r="AP38" s="67">
        <v>0.008237587556163106</v>
      </c>
      <c r="AQ38" s="67">
        <v>0.008395801321997909</v>
      </c>
      <c r="AR38" s="67">
        <v>0.008592901458133961</v>
      </c>
      <c r="AS38" s="67">
        <v>0.008789904125342307</v>
      </c>
      <c r="AT38" s="67">
        <v>0.008987088647991692</v>
      </c>
      <c r="AU38" s="67">
        <v>0.009184055498758004</v>
      </c>
      <c r="AW38" s="71">
        <f t="shared" si="2"/>
        <v>1.8333333333333326</v>
      </c>
      <c r="AX38" s="69">
        <f t="shared" si="0"/>
        <v>5000</v>
      </c>
      <c r="AY38" s="93">
        <f t="shared" si="1"/>
        <v>0.9162961022581342</v>
      </c>
      <c r="AZ38" s="30"/>
    </row>
    <row r="39" spans="1:52" ht="12.75">
      <c r="A39" s="65" t="s">
        <v>74</v>
      </c>
      <c r="B39" s="67">
        <v>0.04133199546032407</v>
      </c>
      <c r="C39" s="67">
        <v>0.03971953689197982</v>
      </c>
      <c r="D39" s="67">
        <v>0.03810562991130384</v>
      </c>
      <c r="E39" s="67">
        <v>0.03649197713656094</v>
      </c>
      <c r="F39" s="67">
        <v>0.03488042411859482</v>
      </c>
      <c r="G39" s="67">
        <v>0.033264005752057124</v>
      </c>
      <c r="H39" s="67">
        <v>0.03165244026035474</v>
      </c>
      <c r="I39" s="67">
        <v>0.03008354428115234</v>
      </c>
      <c r="J39" s="67">
        <v>0.02855837974376685</v>
      </c>
      <c r="K39" s="67">
        <v>0.027085272780213332</v>
      </c>
      <c r="L39" s="67">
        <v>0.025655717196951033</v>
      </c>
      <c r="M39" s="67">
        <v>0.024277712574934496</v>
      </c>
      <c r="N39" s="67">
        <v>0.022951623683126532</v>
      </c>
      <c r="O39" s="67">
        <v>0.021679960547505317</v>
      </c>
      <c r="P39" s="67">
        <v>0.020461038541937038</v>
      </c>
      <c r="Q39" s="67">
        <v>0.019296035056390992</v>
      </c>
      <c r="R39" s="67">
        <v>0.018188297418564092</v>
      </c>
      <c r="S39" s="67">
        <v>0.01713586171340975</v>
      </c>
      <c r="T39" s="67">
        <v>0.016138987598293242</v>
      </c>
      <c r="U39" s="67">
        <v>0.015199550583752663</v>
      </c>
      <c r="V39" s="67">
        <v>0.014317433523805212</v>
      </c>
      <c r="W39" s="67">
        <v>0.013492738789620096</v>
      </c>
      <c r="X39" s="67">
        <v>0.012726354018632646</v>
      </c>
      <c r="Y39" s="67">
        <v>0.012016285782890157</v>
      </c>
      <c r="Z39" s="67">
        <v>0.011362490608503917</v>
      </c>
      <c r="AA39" s="67">
        <v>0.010765781944237163</v>
      </c>
      <c r="AB39" s="67">
        <v>0.010225732359364303</v>
      </c>
      <c r="AC39" s="67">
        <v>0.009740188280080053</v>
      </c>
      <c r="AD39" s="67">
        <v>0.009309522758559119</v>
      </c>
      <c r="AE39" s="67">
        <v>0.008931634754417828</v>
      </c>
      <c r="AF39" s="67">
        <v>0.008606593025850096</v>
      </c>
      <c r="AG39" s="67">
        <v>0.00833286548970913</v>
      </c>
      <c r="AH39" s="67">
        <v>0.008108902012924801</v>
      </c>
      <c r="AI39" s="67">
        <v>0.007933583808023226</v>
      </c>
      <c r="AJ39" s="67">
        <v>0.007805016436335688</v>
      </c>
      <c r="AK39" s="67">
        <v>0.007722088264052074</v>
      </c>
      <c r="AL39" s="67">
        <v>0.007681435753145172</v>
      </c>
      <c r="AM39" s="67">
        <v>0.007682943527739017</v>
      </c>
      <c r="AN39" s="67">
        <v>0.0077233665137786955</v>
      </c>
      <c r="AO39" s="67">
        <v>0.007800769335771118</v>
      </c>
      <c r="AP39" s="67">
        <v>0.007912244913738653</v>
      </c>
      <c r="AQ39" s="67">
        <v>0.008056286345704433</v>
      </c>
      <c r="AR39" s="67">
        <v>0.00822919245337217</v>
      </c>
      <c r="AS39" s="67">
        <v>0.00840218216352484</v>
      </c>
      <c r="AT39" s="67">
        <v>0.008575543093748528</v>
      </c>
      <c r="AU39" s="67">
        <v>0.00874862642953067</v>
      </c>
      <c r="AW39" s="71">
        <f t="shared" si="2"/>
        <v>1.9166666666666659</v>
      </c>
      <c r="AX39" s="69">
        <f t="shared" si="0"/>
        <v>5000</v>
      </c>
      <c r="AY39" s="93">
        <f t="shared" si="1"/>
        <v>0.9125781459293657</v>
      </c>
      <c r="AZ39" s="30"/>
    </row>
    <row r="40" spans="1:52" ht="12.75">
      <c r="A40" s="65" t="s">
        <v>75</v>
      </c>
      <c r="B40" s="67">
        <v>0.03946335527435607</v>
      </c>
      <c r="C40" s="67">
        <v>0.03783598273083588</v>
      </c>
      <c r="D40" s="67">
        <v>0.036214526706296546</v>
      </c>
      <c r="E40" s="67">
        <v>0.03459103763583027</v>
      </c>
      <c r="F40" s="67">
        <v>0.03296549569483065</v>
      </c>
      <c r="G40" s="67">
        <v>0.03134232674227333</v>
      </c>
      <c r="H40" s="67">
        <v>0.029716994297090737</v>
      </c>
      <c r="I40" s="67">
        <v>0.02814852386826061</v>
      </c>
      <c r="J40" s="67">
        <v>0.026637285069083028</v>
      </c>
      <c r="K40" s="67">
        <v>0.02517740735510754</v>
      </c>
      <c r="L40" s="67">
        <v>0.02377909415588242</v>
      </c>
      <c r="M40" s="67">
        <v>0.02243826371307267</v>
      </c>
      <c r="N40" s="67">
        <v>0.02115482094025456</v>
      </c>
      <c r="O40" s="67">
        <v>0.019931420686209345</v>
      </c>
      <c r="P40" s="67">
        <v>0.01876651449241251</v>
      </c>
      <c r="Q40" s="67">
        <v>0.01766157361825227</v>
      </c>
      <c r="R40" s="67">
        <v>0.01661695219491588</v>
      </c>
      <c r="S40" s="67">
        <v>0.015630625015581767</v>
      </c>
      <c r="T40" s="67">
        <v>0.014704789119543649</v>
      </c>
      <c r="U40" s="67">
        <v>0.013837735234471848</v>
      </c>
      <c r="V40" s="67">
        <v>0.013029971354637349</v>
      </c>
      <c r="W40" s="67">
        <v>0.012278651285886899</v>
      </c>
      <c r="X40" s="67">
        <v>0.011585303828735238</v>
      </c>
      <c r="Y40" s="67">
        <v>0.01095021077884395</v>
      </c>
      <c r="Z40" s="67">
        <v>0.010370694481226739</v>
      </c>
      <c r="AA40" s="67">
        <v>0.009845235970526</v>
      </c>
      <c r="AB40" s="67">
        <v>0.009374135128683347</v>
      </c>
      <c r="AC40" s="67">
        <v>0.008955834272391106</v>
      </c>
      <c r="AD40" s="67">
        <v>0.008589595712697351</v>
      </c>
      <c r="AE40" s="67">
        <v>0.008272871522184144</v>
      </c>
      <c r="AF40" s="67">
        <v>0.00800436708635377</v>
      </c>
      <c r="AG40" s="67">
        <v>0.007783249599048858</v>
      </c>
      <c r="AH40" s="67">
        <v>0.007607255581966288</v>
      </c>
      <c r="AI40" s="67">
        <v>0.007473544811948951</v>
      </c>
      <c r="AJ40" s="67">
        <v>0.007381545189680039</v>
      </c>
      <c r="AK40" s="67">
        <v>0.007328307643378884</v>
      </c>
      <c r="AL40" s="67">
        <v>0.007312194451573939</v>
      </c>
      <c r="AM40" s="67">
        <v>0.007330355573281766</v>
      </c>
      <c r="AN40" s="67">
        <v>0.0073801006423448445</v>
      </c>
      <c r="AO40" s="67">
        <v>0.007459829910793192</v>
      </c>
      <c r="AP40" s="67">
        <v>0.007565707373014874</v>
      </c>
      <c r="AQ40" s="67">
        <v>0.007695663383043061</v>
      </c>
      <c r="AR40" s="67">
        <v>0.007846598093873558</v>
      </c>
      <c r="AS40" s="67">
        <v>0.00799764147422799</v>
      </c>
      <c r="AT40" s="67">
        <v>0.00814840032028008</v>
      </c>
      <c r="AU40" s="67">
        <v>0.008299276924663923</v>
      </c>
      <c r="AW40" s="72">
        <f t="shared" si="2"/>
        <v>1.9999999999999991</v>
      </c>
      <c r="AX40" s="70">
        <f t="shared" si="0"/>
        <v>5000</v>
      </c>
      <c r="AY40" s="94">
        <f t="shared" si="1"/>
        <v>0.9088752755528658</v>
      </c>
      <c r="AZ40" s="30"/>
    </row>
    <row r="41" spans="1:52" ht="12.75">
      <c r="A41" s="65" t="s">
        <v>76</v>
      </c>
      <c r="B41" s="67">
        <v>0.3058077689058628</v>
      </c>
      <c r="C41" s="67">
        <v>0.2918374731835922</v>
      </c>
      <c r="D41" s="67">
        <v>0.2778607059417819</v>
      </c>
      <c r="E41" s="67">
        <v>0.26388525569205423</v>
      </c>
      <c r="F41" s="67">
        <v>0.24991320365316183</v>
      </c>
      <c r="G41" s="67">
        <v>0.23593973380940825</v>
      </c>
      <c r="H41" s="67">
        <v>0.22196467223901484</v>
      </c>
      <c r="I41" s="67">
        <v>0.208900518591973</v>
      </c>
      <c r="J41" s="67">
        <v>0.19669819526979393</v>
      </c>
      <c r="K41" s="67">
        <v>0.18531026296843223</v>
      </c>
      <c r="L41" s="67">
        <v>0.17469273507448435</v>
      </c>
      <c r="M41" s="67">
        <v>0.16480470081140575</v>
      </c>
      <c r="N41" s="67">
        <v>0.15560452820070203</v>
      </c>
      <c r="O41" s="67">
        <v>0.14704704279459024</v>
      </c>
      <c r="P41" s="67">
        <v>0.13909791437408614</v>
      </c>
      <c r="Q41" s="67">
        <v>0.1317189665412789</v>
      </c>
      <c r="R41" s="67">
        <v>0.12487417289650626</v>
      </c>
      <c r="S41" s="67">
        <v>0.11853194353971885</v>
      </c>
      <c r="T41" s="67">
        <v>0.11265690241824333</v>
      </c>
      <c r="U41" s="67">
        <v>0.10722025262123658</v>
      </c>
      <c r="V41" s="67">
        <v>0.10219320464468584</v>
      </c>
      <c r="W41" s="67">
        <v>0.09754566202019543</v>
      </c>
      <c r="X41" s="67">
        <v>0.09325420455251554</v>
      </c>
      <c r="Y41" s="67">
        <v>0.08929140477259534</v>
      </c>
      <c r="Z41" s="67">
        <v>0.0856362116241588</v>
      </c>
      <c r="AA41" s="67">
        <v>0.08226783874076027</v>
      </c>
      <c r="AB41" s="67">
        <v>0.0791637484813037</v>
      </c>
      <c r="AC41" s="67">
        <v>0.07630678087131881</v>
      </c>
      <c r="AD41" s="67">
        <v>0.07368025798842603</v>
      </c>
      <c r="AE41" s="67">
        <v>0.07126945703888976</v>
      </c>
      <c r="AF41" s="67">
        <v>0.06905979515278049</v>
      </c>
      <c r="AG41" s="67">
        <v>0.06703788554838297</v>
      </c>
      <c r="AH41" s="67">
        <v>0.06519513385052278</v>
      </c>
      <c r="AI41" s="67">
        <v>0.06352219527310743</v>
      </c>
      <c r="AJ41" s="67">
        <v>0.06201022412560475</v>
      </c>
      <c r="AK41" s="67">
        <v>0.06065358341388205</v>
      </c>
      <c r="AL41" s="67">
        <v>0.059448872900470406</v>
      </c>
      <c r="AM41" s="67">
        <v>0.05839157010787299</v>
      </c>
      <c r="AN41" s="67">
        <v>0.05748140535417423</v>
      </c>
      <c r="AO41" s="67">
        <v>0.056718128445741534</v>
      </c>
      <c r="AP41" s="67">
        <v>0.056103820981399766</v>
      </c>
      <c r="AQ41" s="67">
        <v>0.05564115579077622</v>
      </c>
      <c r="AR41" s="67">
        <v>0.055335160116150583</v>
      </c>
      <c r="AS41" s="67">
        <v>0.055029378425144215</v>
      </c>
      <c r="AT41" s="67">
        <v>0.054723518679859584</v>
      </c>
      <c r="AU41" s="67">
        <v>0.05441771308153154</v>
      </c>
      <c r="AW41" s="71">
        <f aca="true" t="shared" si="3" ref="AW41:AW59">AW40+1</f>
        <v>2.999999999999999</v>
      </c>
      <c r="AX41" s="69">
        <f aca="true" t="shared" si="4" ref="AX41:AX59">$AX$3*12</f>
        <v>60000</v>
      </c>
      <c r="AY41" s="93">
        <f t="shared" si="1"/>
        <v>0.885170134193681</v>
      </c>
      <c r="AZ41" s="30"/>
    </row>
    <row r="42" spans="1:52" ht="12.75">
      <c r="A42" s="65" t="s">
        <v>77</v>
      </c>
      <c r="B42" s="67">
        <v>0.17111158523575842</v>
      </c>
      <c r="C42" s="67">
        <v>0.16369383278402527</v>
      </c>
      <c r="D42" s="67">
        <v>0.1562783084364825</v>
      </c>
      <c r="E42" s="67">
        <v>0.14886819272907692</v>
      </c>
      <c r="F42" s="67">
        <v>0.14145203128164086</v>
      </c>
      <c r="G42" s="67">
        <v>0.13403533215991026</v>
      </c>
      <c r="H42" s="67">
        <v>0.12662209624745835</v>
      </c>
      <c r="I42" s="67">
        <v>0.11977125309998837</v>
      </c>
      <c r="J42" s="67">
        <v>0.1134433666548883</v>
      </c>
      <c r="K42" s="67">
        <v>0.1076015880429706</v>
      </c>
      <c r="L42" s="67">
        <v>0.10220620794020763</v>
      </c>
      <c r="M42" s="67">
        <v>0.09721336965032035</v>
      </c>
      <c r="N42" s="67">
        <v>0.09259608419088827</v>
      </c>
      <c r="O42" s="67">
        <v>0.08832711056719955</v>
      </c>
      <c r="P42" s="67">
        <v>0.08436855309069613</v>
      </c>
      <c r="Q42" s="67">
        <v>0.08070000427527046</v>
      </c>
      <c r="R42" s="67">
        <v>0.0772932227044768</v>
      </c>
      <c r="S42" s="67">
        <v>0.074123834326708</v>
      </c>
      <c r="T42" s="67">
        <v>0.07117600457908879</v>
      </c>
      <c r="U42" s="67">
        <v>0.06842730444009348</v>
      </c>
      <c r="V42" s="67">
        <v>0.06586220113174923</v>
      </c>
      <c r="W42" s="67">
        <v>0.06346883937551762</v>
      </c>
      <c r="X42" s="67">
        <v>0.06123212329084915</v>
      </c>
      <c r="Y42" s="67">
        <v>0.05914486395145091</v>
      </c>
      <c r="Z42" s="67">
        <v>0.05719753065473521</v>
      </c>
      <c r="AA42" s="67">
        <v>0.05538496071829402</v>
      </c>
      <c r="AB42" s="67">
        <v>0.05370520678084134</v>
      </c>
      <c r="AC42" s="67">
        <v>0.05215638514737342</v>
      </c>
      <c r="AD42" s="67">
        <v>0.05074002769492769</v>
      </c>
      <c r="AE42" s="67">
        <v>0.04945863062373601</v>
      </c>
      <c r="AF42" s="67">
        <v>0.04831739608323282</v>
      </c>
      <c r="AG42" s="67">
        <v>0.0473261195535396</v>
      </c>
      <c r="AH42" s="67">
        <v>0.046491847072758885</v>
      </c>
      <c r="AI42" s="67">
        <v>0.04582765832652891</v>
      </c>
      <c r="AJ42" s="67">
        <v>0.04534776558748499</v>
      </c>
      <c r="AK42" s="67">
        <v>0.04506909293554773</v>
      </c>
      <c r="AL42" s="67">
        <v>0.04500872045988169</v>
      </c>
      <c r="AM42" s="67">
        <v>0.045188442747748025</v>
      </c>
      <c r="AN42" s="67">
        <v>0.04563076990497206</v>
      </c>
      <c r="AO42" s="67">
        <v>0.04636045699319169</v>
      </c>
      <c r="AP42" s="67">
        <v>0.047404452559528854</v>
      </c>
      <c r="AQ42" s="67">
        <v>0.04879264200069455</v>
      </c>
      <c r="AR42" s="67">
        <v>0.050556454586882404</v>
      </c>
      <c r="AS42" s="67">
        <v>0.05232009686895678</v>
      </c>
      <c r="AT42" s="67">
        <v>0.054083502499531755</v>
      </c>
      <c r="AU42" s="67">
        <v>0.05584718908032138</v>
      </c>
      <c r="AW42" s="71">
        <f t="shared" si="3"/>
        <v>3.999999999999999</v>
      </c>
      <c r="AX42" s="69">
        <f t="shared" si="4"/>
        <v>60000</v>
      </c>
      <c r="AY42" s="93">
        <f t="shared" si="1"/>
        <v>0.8430191754225532</v>
      </c>
      <c r="AZ42" s="30"/>
    </row>
    <row r="43" spans="1:52" ht="12.75">
      <c r="A43" s="65" t="s">
        <v>78</v>
      </c>
      <c r="B43" s="67">
        <v>0.09966905681191407</v>
      </c>
      <c r="C43" s="67">
        <v>0.09555627323987914</v>
      </c>
      <c r="D43" s="67">
        <v>0.09144347119565899</v>
      </c>
      <c r="E43" s="67">
        <v>0.0873250643022857</v>
      </c>
      <c r="F43" s="67">
        <v>0.08321165696999644</v>
      </c>
      <c r="G43" s="67">
        <v>0.0791029634244016</v>
      </c>
      <c r="H43" s="67">
        <v>0.07498915271217466</v>
      </c>
      <c r="I43" s="67">
        <v>0.07128426833464485</v>
      </c>
      <c r="J43" s="67">
        <v>0.06793972627397016</v>
      </c>
      <c r="K43" s="67">
        <v>0.06492401938918124</v>
      </c>
      <c r="L43" s="67">
        <v>0.06219293087235411</v>
      </c>
      <c r="M43" s="67">
        <v>0.05972096341156552</v>
      </c>
      <c r="N43" s="67">
        <v>0.05746937882764658</v>
      </c>
      <c r="O43" s="67">
        <v>0.055407812661576905</v>
      </c>
      <c r="P43" s="67">
        <v>0.05351638627485411</v>
      </c>
      <c r="Q43" s="67">
        <v>0.05176706217194105</v>
      </c>
      <c r="R43" s="67">
        <v>0.05014135151719157</v>
      </c>
      <c r="S43" s="67">
        <v>0.04862444653259723</v>
      </c>
      <c r="T43" s="67">
        <v>0.047194340340923846</v>
      </c>
      <c r="U43" s="67">
        <v>0.04584394652463564</v>
      </c>
      <c r="V43" s="67">
        <v>0.04456248983373934</v>
      </c>
      <c r="W43" s="67">
        <v>0.043342736377301905</v>
      </c>
      <c r="X43" s="67">
        <v>0.04218049263421064</v>
      </c>
      <c r="Y43" s="67">
        <v>0.041074527387553794</v>
      </c>
      <c r="Z43" s="67">
        <v>0.04002707076575818</v>
      </c>
      <c r="AA43" s="67">
        <v>0.039041670429108555</v>
      </c>
      <c r="AB43" s="67">
        <v>0.038125012050582274</v>
      </c>
      <c r="AC43" s="67">
        <v>0.0372879202466907</v>
      </c>
      <c r="AD43" s="67">
        <v>0.03654027387890357</v>
      </c>
      <c r="AE43" s="67">
        <v>0.03589898762694821</v>
      </c>
      <c r="AF43" s="67">
        <v>0.03538274921806073</v>
      </c>
      <c r="AG43" s="67">
        <v>0.03501093663640109</v>
      </c>
      <c r="AH43" s="67">
        <v>0.034806792493280225</v>
      </c>
      <c r="AI43" s="67">
        <v>0.03479728787363778</v>
      </c>
      <c r="AJ43" s="67">
        <v>0.0350108115876967</v>
      </c>
      <c r="AK43" s="67">
        <v>0.03547863451464295</v>
      </c>
      <c r="AL43" s="67">
        <v>0.036235981955814345</v>
      </c>
      <c r="AM43" s="67">
        <v>0.03731929880669638</v>
      </c>
      <c r="AN43" s="67">
        <v>0.038768772571955545</v>
      </c>
      <c r="AO43" s="67">
        <v>0.04062672013568869</v>
      </c>
      <c r="AP43" s="67">
        <v>0.04293914350496797</v>
      </c>
      <c r="AQ43" s="67">
        <v>0.04575323206097315</v>
      </c>
      <c r="AR43" s="67">
        <v>0.049120245791982264</v>
      </c>
      <c r="AS43" s="67">
        <v>0.05248751399492857</v>
      </c>
      <c r="AT43" s="67">
        <v>0.05585477978563402</v>
      </c>
      <c r="AU43" s="67">
        <v>0.059222027243639674</v>
      </c>
      <c r="AW43" s="71">
        <f t="shared" si="3"/>
        <v>4.999999999999999</v>
      </c>
      <c r="AX43" s="69">
        <f t="shared" si="4"/>
        <v>60000</v>
      </c>
      <c r="AY43" s="93">
        <f t="shared" si="1"/>
        <v>0.8028754051643363</v>
      </c>
      <c r="AZ43" s="30"/>
    </row>
    <row r="44" spans="1:52" ht="12.75">
      <c r="A44" s="65" t="s">
        <v>79</v>
      </c>
      <c r="B44" s="67">
        <v>0.0607884580040432</v>
      </c>
      <c r="C44" s="67">
        <v>0.058725034622195804</v>
      </c>
      <c r="D44" s="67">
        <v>0.05666325990546217</v>
      </c>
      <c r="E44" s="67">
        <v>0.054607287589174436</v>
      </c>
      <c r="F44" s="67">
        <v>0.05254496153155064</v>
      </c>
      <c r="G44" s="67">
        <v>0.050478734301496186</v>
      </c>
      <c r="H44" s="67">
        <v>0.048416805543373354</v>
      </c>
      <c r="I44" s="67">
        <v>0.046543533684268446</v>
      </c>
      <c r="J44" s="67">
        <v>0.04484838452704876</v>
      </c>
      <c r="K44" s="67">
        <v>0.04329947398215228</v>
      </c>
      <c r="L44" s="67">
        <v>0.04188543704470005</v>
      </c>
      <c r="M44" s="67">
        <v>0.04059331083345674</v>
      </c>
      <c r="N44" s="67">
        <v>0.03940360851656299</v>
      </c>
      <c r="O44" s="67">
        <v>0.038310037200828706</v>
      </c>
      <c r="P44" s="67">
        <v>0.03729997208058422</v>
      </c>
      <c r="Q44" s="67">
        <v>0.036360039758831175</v>
      </c>
      <c r="R44" s="67">
        <v>0.035487685907148125</v>
      </c>
      <c r="S44" s="67">
        <v>0.03467239712381165</v>
      </c>
      <c r="T44" s="67">
        <v>0.033918045060804536</v>
      </c>
      <c r="U44" s="67">
        <v>0.033213536417628475</v>
      </c>
      <c r="V44" s="67">
        <v>0.03256113342279243</v>
      </c>
      <c r="W44" s="67">
        <v>0.03196111969571924</v>
      </c>
      <c r="X44" s="67">
        <v>0.031417976741361375</v>
      </c>
      <c r="Y44" s="67">
        <v>0.030931720858482614</v>
      </c>
      <c r="Z44" s="67">
        <v>0.03051063741469695</v>
      </c>
      <c r="AA44" s="67">
        <v>0.030160393426002297</v>
      </c>
      <c r="AB44" s="67">
        <v>0.02989018692391654</v>
      </c>
      <c r="AC44" s="67">
        <v>0.0297093983618002</v>
      </c>
      <c r="AD44" s="67">
        <v>0.029631333618237332</v>
      </c>
      <c r="AE44" s="67">
        <v>0.02966895314312601</v>
      </c>
      <c r="AF44" s="67">
        <v>0.029836663289078413</v>
      </c>
      <c r="AG44" s="67">
        <v>0.030151630265694673</v>
      </c>
      <c r="AH44" s="67">
        <v>0.030633450603784307</v>
      </c>
      <c r="AI44" s="67">
        <v>0.03130047406148351</v>
      </c>
      <c r="AJ44" s="67">
        <v>0.032175028298280894</v>
      </c>
      <c r="AK44" s="67">
        <v>0.03328019331251664</v>
      </c>
      <c r="AL44" s="67">
        <v>0.03464043007224993</v>
      </c>
      <c r="AM44" s="67">
        <v>0.03628293273197292</v>
      </c>
      <c r="AN44" s="67">
        <v>0.03823487563494932</v>
      </c>
      <c r="AO44" s="67">
        <v>0.04052655074316225</v>
      </c>
      <c r="AP44" s="67">
        <v>0.04318895837019776</v>
      </c>
      <c r="AQ44" s="67">
        <v>0.046255562545694184</v>
      </c>
      <c r="AR44" s="67">
        <v>0.04976013113977351</v>
      </c>
      <c r="AS44" s="67">
        <v>0.05326450425757101</v>
      </c>
      <c r="AT44" s="67">
        <v>0.0567690433507978</v>
      </c>
      <c r="AU44" s="67">
        <v>0.06027360923674174</v>
      </c>
      <c r="AW44" s="71">
        <f t="shared" si="3"/>
        <v>5.999999999999999</v>
      </c>
      <c r="AX44" s="69">
        <f t="shared" si="4"/>
        <v>60000</v>
      </c>
      <c r="AY44" s="93">
        <f t="shared" si="1"/>
        <v>0.7646432430136535</v>
      </c>
      <c r="AZ44" s="30"/>
    </row>
    <row r="45" spans="1:52" ht="12.75">
      <c r="A45" s="65" t="s">
        <v>80</v>
      </c>
      <c r="B45" s="67">
        <v>0.03993064048834316</v>
      </c>
      <c r="C45" s="67">
        <v>0.03899173104625597</v>
      </c>
      <c r="D45" s="67">
        <v>0.03805507054311197</v>
      </c>
      <c r="E45" s="67">
        <v>0.037122927470600975</v>
      </c>
      <c r="F45" s="67">
        <v>0.036179630962592024</v>
      </c>
      <c r="G45" s="67">
        <v>0.03525019947566399</v>
      </c>
      <c r="H45" s="67">
        <v>0.034312920044724526</v>
      </c>
      <c r="I45" s="67">
        <v>0.033433750004809304</v>
      </c>
      <c r="J45" s="67">
        <v>0.032598963072079434</v>
      </c>
      <c r="K45" s="67">
        <v>0.0318160512992689</v>
      </c>
      <c r="L45" s="67">
        <v>0.031082613521208335</v>
      </c>
      <c r="M45" s="67">
        <v>0.03038993465432882</v>
      </c>
      <c r="N45" s="67">
        <v>0.029747913370133938</v>
      </c>
      <c r="O45" s="67">
        <v>0.029146315793995403</v>
      </c>
      <c r="P45" s="67">
        <v>0.028590944388371398</v>
      </c>
      <c r="Q45" s="67">
        <v>0.028083949871659408</v>
      </c>
      <c r="R45" s="67">
        <v>0.027625286692479656</v>
      </c>
      <c r="S45" s="67">
        <v>0.02721877335755407</v>
      </c>
      <c r="T45" s="67">
        <v>0.026864082297479608</v>
      </c>
      <c r="U45" s="67">
        <v>0.02656797375765174</v>
      </c>
      <c r="V45" s="67">
        <v>0.02633324666311443</v>
      </c>
      <c r="W45" s="67">
        <v>0.0261669583089299</v>
      </c>
      <c r="X45" s="67">
        <v>0.0260694951581244</v>
      </c>
      <c r="Y45" s="67">
        <v>0.026052429237349295</v>
      </c>
      <c r="Z45" s="67">
        <v>0.02611750390692158</v>
      </c>
      <c r="AA45" s="67">
        <v>0.02627553069292532</v>
      </c>
      <c r="AB45" s="67">
        <v>0.026532173699485573</v>
      </c>
      <c r="AC45" s="67">
        <v>0.026897265848666363</v>
      </c>
      <c r="AD45" s="67">
        <v>0.027378727482851306</v>
      </c>
      <c r="AE45" s="67">
        <v>0.0279866001700263</v>
      </c>
      <c r="AF45" s="67">
        <v>0.0287310020321927</v>
      </c>
      <c r="AG45" s="67">
        <v>0.029621809990292625</v>
      </c>
      <c r="AH45" s="67">
        <v>0.03067123839656738</v>
      </c>
      <c r="AI45" s="67">
        <v>0.03189123529689075</v>
      </c>
      <c r="AJ45" s="67">
        <v>0.0332941289167098</v>
      </c>
      <c r="AK45" s="67">
        <v>0.03489237627256092</v>
      </c>
      <c r="AL45" s="67">
        <v>0.03670109195797833</v>
      </c>
      <c r="AM45" s="67">
        <v>0.0387336242547659</v>
      </c>
      <c r="AN45" s="67">
        <v>0.04100491728945033</v>
      </c>
      <c r="AO45" s="67">
        <v>0.0435310949757326</v>
      </c>
      <c r="AP45" s="67">
        <v>0.04632761658844675</v>
      </c>
      <c r="AQ45" s="67">
        <v>0.04941138267702894</v>
      </c>
      <c r="AR45" s="67">
        <v>0.052799950137323304</v>
      </c>
      <c r="AS45" s="67">
        <v>0.056188551820225086</v>
      </c>
      <c r="AT45" s="67">
        <v>0.059577061142658705</v>
      </c>
      <c r="AU45" s="67">
        <v>0.06296553347513534</v>
      </c>
      <c r="AW45" s="71">
        <f t="shared" si="3"/>
        <v>6.999999999999999</v>
      </c>
      <c r="AX45" s="69">
        <f t="shared" si="4"/>
        <v>60000</v>
      </c>
      <c r="AY45" s="93">
        <f t="shared" si="1"/>
        <v>0.7282316600130033</v>
      </c>
      <c r="AZ45" s="30"/>
    </row>
    <row r="46" spans="1:52" ht="12.75">
      <c r="A46" s="65" t="s">
        <v>81</v>
      </c>
      <c r="B46" s="67">
        <v>0.0271935138685222</v>
      </c>
      <c r="C46" s="67">
        <v>0.026906929974767957</v>
      </c>
      <c r="D46" s="67">
        <v>0.026618397566432805</v>
      </c>
      <c r="E46" s="67">
        <v>0.026322277218334578</v>
      </c>
      <c r="F46" s="67">
        <v>0.026040292466963266</v>
      </c>
      <c r="G46" s="67">
        <v>0.025744245416376432</v>
      </c>
      <c r="H46" s="67">
        <v>0.025455979084099356</v>
      </c>
      <c r="I46" s="67">
        <v>0.0251605122060925</v>
      </c>
      <c r="J46" s="67">
        <v>0.024863497087067143</v>
      </c>
      <c r="K46" s="67">
        <v>0.024562921456333542</v>
      </c>
      <c r="L46" s="67">
        <v>0.02427302326450065</v>
      </c>
      <c r="M46" s="67">
        <v>0.023994190674356486</v>
      </c>
      <c r="N46" s="67">
        <v>0.023728248068500712</v>
      </c>
      <c r="O46" s="67">
        <v>0.02348831446952737</v>
      </c>
      <c r="P46" s="67">
        <v>0.02327490709678437</v>
      </c>
      <c r="Q46" s="67">
        <v>0.02309331760031985</v>
      </c>
      <c r="R46" s="67">
        <v>0.022951064369020724</v>
      </c>
      <c r="S46" s="67">
        <v>0.022853363604406818</v>
      </c>
      <c r="T46" s="67">
        <v>0.022804911942231</v>
      </c>
      <c r="U46" s="67">
        <v>0.02281646251661318</v>
      </c>
      <c r="V46" s="67">
        <v>0.02288952451158066</v>
      </c>
      <c r="W46" s="67">
        <v>0.023032803065383023</v>
      </c>
      <c r="X46" s="67">
        <v>0.02325465926323622</v>
      </c>
      <c r="Y46" s="67">
        <v>0.02355984210688611</v>
      </c>
      <c r="Z46" s="67">
        <v>0.023958146457616514</v>
      </c>
      <c r="AA46" s="67">
        <v>0.0244537591231081</v>
      </c>
      <c r="AB46" s="67">
        <v>0.025056309379559827</v>
      </c>
      <c r="AC46" s="67">
        <v>0.02577234755104363</v>
      </c>
      <c r="AD46" s="67">
        <v>0.026610838483835164</v>
      </c>
      <c r="AE46" s="67">
        <v>0.027579139349451887</v>
      </c>
      <c r="AF46" s="67">
        <v>0.02868615718174128</v>
      </c>
      <c r="AG46" s="67">
        <v>0.02993986941175808</v>
      </c>
      <c r="AH46" s="67">
        <v>0.031349485030570334</v>
      </c>
      <c r="AI46" s="67">
        <v>0.032922386850219976</v>
      </c>
      <c r="AJ46" s="67">
        <v>0.03466867949366903</v>
      </c>
      <c r="AK46" s="67">
        <v>0.036597864457461604</v>
      </c>
      <c r="AL46" s="67">
        <v>0.03871803739505442</v>
      </c>
      <c r="AM46" s="67">
        <v>0.04103920547062734</v>
      </c>
      <c r="AN46" s="67">
        <v>0.043571871520132754</v>
      </c>
      <c r="AO46" s="67">
        <v>0.04632451154200368</v>
      </c>
      <c r="AP46" s="67">
        <v>0.049307948560147974</v>
      </c>
      <c r="AQ46" s="67">
        <v>0.05253226218579854</v>
      </c>
      <c r="AR46" s="67">
        <v>0.056007884440223754</v>
      </c>
      <c r="AS46" s="67">
        <v>0.0594832510283656</v>
      </c>
      <c r="AT46" s="67">
        <v>0.06295869387135311</v>
      </c>
      <c r="AU46" s="67">
        <v>0.06643423620264821</v>
      </c>
      <c r="AW46" s="71">
        <f t="shared" si="3"/>
        <v>7.999999999999999</v>
      </c>
      <c r="AX46" s="69">
        <f t="shared" si="4"/>
        <v>60000</v>
      </c>
      <c r="AY46" s="93">
        <f t="shared" si="1"/>
        <v>0.693553961917146</v>
      </c>
      <c r="AZ46" s="30"/>
    </row>
    <row r="47" spans="1:52" ht="12.75">
      <c r="A47" s="65" t="s">
        <v>82</v>
      </c>
      <c r="B47" s="67">
        <v>0.020020952159236494</v>
      </c>
      <c r="C47" s="67">
        <v>0.020140666714177025</v>
      </c>
      <c r="D47" s="67">
        <v>0.02026437179414331</v>
      </c>
      <c r="E47" s="67">
        <v>0.02038739458154004</v>
      </c>
      <c r="F47" s="67">
        <v>0.020505803702615233</v>
      </c>
      <c r="G47" s="67">
        <v>0.020629406974931208</v>
      </c>
      <c r="H47" s="67">
        <v>0.020751093339465454</v>
      </c>
      <c r="I47" s="67">
        <v>0.02083656586608751</v>
      </c>
      <c r="J47" s="67">
        <v>0.020893214585063435</v>
      </c>
      <c r="K47" s="67">
        <v>0.02092587769009291</v>
      </c>
      <c r="L47" s="67">
        <v>0.020949774136743038</v>
      </c>
      <c r="M47" s="67">
        <v>0.020958409404385092</v>
      </c>
      <c r="N47" s="67">
        <v>0.02097418777304827</v>
      </c>
      <c r="O47" s="67">
        <v>0.02099933166438217</v>
      </c>
      <c r="P47" s="67">
        <v>0.021034342686845564</v>
      </c>
      <c r="Q47" s="67">
        <v>0.02109662421850289</v>
      </c>
      <c r="R47" s="67">
        <v>0.021187479113289442</v>
      </c>
      <c r="S47" s="67">
        <v>0.02131752908907092</v>
      </c>
      <c r="T47" s="67">
        <v>0.02149544749022092</v>
      </c>
      <c r="U47" s="67">
        <v>0.02172604483287055</v>
      </c>
      <c r="V47" s="67">
        <v>0.022019748149779916</v>
      </c>
      <c r="W47" s="67">
        <v>0.02238428303825002</v>
      </c>
      <c r="X47" s="67">
        <v>0.02282610100418303</v>
      </c>
      <c r="Y47" s="67">
        <v>0.023356107004937288</v>
      </c>
      <c r="Z47" s="67">
        <v>0.023978832719199317</v>
      </c>
      <c r="AA47" s="67">
        <v>0.02470638602839037</v>
      </c>
      <c r="AB47" s="67">
        <v>0.02554475276963941</v>
      </c>
      <c r="AC47" s="67">
        <v>0.026503307128158515</v>
      </c>
      <c r="AD47" s="67">
        <v>0.02758981327430232</v>
      </c>
      <c r="AE47" s="67">
        <v>0.028814055489100543</v>
      </c>
      <c r="AF47" s="67">
        <v>0.03018294471538252</v>
      </c>
      <c r="AG47" s="67">
        <v>0.0317063536671357</v>
      </c>
      <c r="AH47" s="67">
        <v>0.033391626289914544</v>
      </c>
      <c r="AI47" s="67">
        <v>0.0352501171345293</v>
      </c>
      <c r="AJ47" s="67">
        <v>0.03728860415372748</v>
      </c>
      <c r="AK47" s="67">
        <v>0.039516320212665934</v>
      </c>
      <c r="AL47" s="67">
        <v>0.041943167471765186</v>
      </c>
      <c r="AM47" s="67">
        <v>0.04457676130307686</v>
      </c>
      <c r="AN47" s="67">
        <v>0.047427474395277835</v>
      </c>
      <c r="AO47" s="67">
        <v>0.05050395927957596</v>
      </c>
      <c r="AP47" s="67">
        <v>0.053815299582114506</v>
      </c>
      <c r="AQ47" s="67">
        <v>0.05737117408930259</v>
      </c>
      <c r="AR47" s="67">
        <v>0.061180586864304165</v>
      </c>
      <c r="AS47" s="67">
        <v>0.06499000710507374</v>
      </c>
      <c r="AT47" s="67">
        <v>0.06879962155650354</v>
      </c>
      <c r="AU47" s="67">
        <v>0.07260898243089298</v>
      </c>
      <c r="AW47" s="71">
        <f t="shared" si="3"/>
        <v>9</v>
      </c>
      <c r="AX47" s="69">
        <f t="shared" si="4"/>
        <v>60000</v>
      </c>
      <c r="AY47" s="93">
        <f t="shared" si="1"/>
        <v>0.6605275827782343</v>
      </c>
      <c r="AZ47" s="30"/>
    </row>
    <row r="48" spans="1:52" ht="12.75">
      <c r="A48" s="65" t="s">
        <v>83</v>
      </c>
      <c r="B48" s="67">
        <v>0.017454567050718683</v>
      </c>
      <c r="C48" s="67">
        <v>0.01756712150965334</v>
      </c>
      <c r="D48" s="67">
        <v>0.017683531222979054</v>
      </c>
      <c r="E48" s="67">
        <v>0.017794567189402866</v>
      </c>
      <c r="F48" s="67">
        <v>0.01791155320964155</v>
      </c>
      <c r="G48" s="67">
        <v>0.01802574727690054</v>
      </c>
      <c r="H48" s="67">
        <v>0.018138094782525482</v>
      </c>
      <c r="I48" s="67">
        <v>0.018269162604304334</v>
      </c>
      <c r="J48" s="67">
        <v>0.01841514803261668</v>
      </c>
      <c r="K48" s="67">
        <v>0.018586892825171675</v>
      </c>
      <c r="L48" s="67">
        <v>0.018761995066748804</v>
      </c>
      <c r="M48" s="67">
        <v>0.018972320462981918</v>
      </c>
      <c r="N48" s="67">
        <v>0.019196252966445004</v>
      </c>
      <c r="O48" s="67">
        <v>0.019441088941651308</v>
      </c>
      <c r="P48" s="67">
        <v>0.01971562501283841</v>
      </c>
      <c r="Q48" s="67">
        <v>0.020019859233083248</v>
      </c>
      <c r="R48" s="67">
        <v>0.020360085582919796</v>
      </c>
      <c r="S48" s="67">
        <v>0.020735777206627004</v>
      </c>
      <c r="T48" s="67">
        <v>0.021155628314731723</v>
      </c>
      <c r="U48" s="67">
        <v>0.021624947599191646</v>
      </c>
      <c r="V48" s="67">
        <v>0.02215001572580999</v>
      </c>
      <c r="W48" s="67">
        <v>0.02273456000803531</v>
      </c>
      <c r="X48" s="67">
        <v>0.023389281154554298</v>
      </c>
      <c r="Y48" s="67">
        <v>0.024116772034213474</v>
      </c>
      <c r="Z48" s="67">
        <v>0.024929696350760477</v>
      </c>
      <c r="AA48" s="67">
        <v>0.025833835602488975</v>
      </c>
      <c r="AB48" s="67">
        <v>0.02683997385327186</v>
      </c>
      <c r="AC48" s="67">
        <v>0.027956406475916795</v>
      </c>
      <c r="AD48" s="67">
        <v>0.0291934021268494</v>
      </c>
      <c r="AE48" s="67">
        <v>0.030561256334447506</v>
      </c>
      <c r="AF48" s="67">
        <v>0.03207115844687025</v>
      </c>
      <c r="AG48" s="67">
        <v>0.03373525267139388</v>
      </c>
      <c r="AH48" s="67">
        <v>0.035564522543896415</v>
      </c>
      <c r="AI48" s="67">
        <v>0.03757179352823514</v>
      </c>
      <c r="AJ48" s="67">
        <v>0.03977067357899877</v>
      </c>
      <c r="AK48" s="67">
        <v>0.04217444691544181</v>
      </c>
      <c r="AL48" s="67">
        <v>0.04479647902867101</v>
      </c>
      <c r="AM48" s="67">
        <v>0.04765289925110894</v>
      </c>
      <c r="AN48" s="67">
        <v>0.05075740765531578</v>
      </c>
      <c r="AO48" s="67">
        <v>0.054125559130186573</v>
      </c>
      <c r="AP48" s="67">
        <v>0.05777448759197723</v>
      </c>
      <c r="AQ48" s="67">
        <v>0.06171998033503878</v>
      </c>
      <c r="AR48" s="67">
        <v>0.06597905254300906</v>
      </c>
      <c r="AS48" s="67">
        <v>0.07023851652309876</v>
      </c>
      <c r="AT48" s="67">
        <v>0.0744977906478046</v>
      </c>
      <c r="AU48" s="67">
        <v>0.07875733054874856</v>
      </c>
      <c r="AW48" s="71">
        <f t="shared" si="3"/>
        <v>10</v>
      </c>
      <c r="AX48" s="69">
        <f t="shared" si="4"/>
        <v>60000</v>
      </c>
      <c r="AY48" s="93">
        <f t="shared" si="1"/>
        <v>0.629073888360223</v>
      </c>
      <c r="AZ48" s="30"/>
    </row>
    <row r="49" spans="1:52" ht="12.75">
      <c r="A49" s="65" t="s">
        <v>84</v>
      </c>
      <c r="B49" s="67">
        <v>0.016</v>
      </c>
      <c r="C49" s="67">
        <v>0.0161</v>
      </c>
      <c r="D49" s="67">
        <v>0.0162</v>
      </c>
      <c r="E49" s="67">
        <v>0.0163</v>
      </c>
      <c r="F49" s="67">
        <v>0.0165</v>
      </c>
      <c r="G49" s="67">
        <v>0.0167</v>
      </c>
      <c r="H49" s="67">
        <v>0.0168</v>
      </c>
      <c r="I49" s="67">
        <v>0.017</v>
      </c>
      <c r="J49" s="67">
        <v>0.0173</v>
      </c>
      <c r="K49" s="67">
        <v>0.0175</v>
      </c>
      <c r="L49" s="67">
        <v>0.0178</v>
      </c>
      <c r="M49" s="67">
        <v>0.0181</v>
      </c>
      <c r="N49" s="67">
        <v>0.0184</v>
      </c>
      <c r="O49" s="67">
        <v>0.0188</v>
      </c>
      <c r="P49" s="67">
        <v>0.0192</v>
      </c>
      <c r="Q49" s="67">
        <v>0.0196</v>
      </c>
      <c r="R49" s="67">
        <v>0.02</v>
      </c>
      <c r="S49" s="67">
        <v>0.0205</v>
      </c>
      <c r="T49" s="67">
        <v>0.0211</v>
      </c>
      <c r="U49" s="67">
        <v>0.0217</v>
      </c>
      <c r="V49" s="67">
        <v>0.0224</v>
      </c>
      <c r="W49" s="67">
        <v>0.0231</v>
      </c>
      <c r="X49" s="67">
        <v>0.0239</v>
      </c>
      <c r="Y49" s="67">
        <v>0.0248</v>
      </c>
      <c r="Z49" s="67">
        <v>0.0257</v>
      </c>
      <c r="AA49" s="67">
        <v>0.0268</v>
      </c>
      <c r="AB49" s="67">
        <v>0.0279</v>
      </c>
      <c r="AC49" s="67">
        <v>0.0292</v>
      </c>
      <c r="AD49" s="67">
        <v>0.0306</v>
      </c>
      <c r="AE49" s="67">
        <v>0.0321</v>
      </c>
      <c r="AF49" s="67">
        <v>0.0337</v>
      </c>
      <c r="AG49" s="67">
        <v>0.0355</v>
      </c>
      <c r="AH49" s="67">
        <v>0.0375</v>
      </c>
      <c r="AI49" s="67">
        <v>0.0397</v>
      </c>
      <c r="AJ49" s="67">
        <v>0.042</v>
      </c>
      <c r="AK49" s="67">
        <v>0.0446</v>
      </c>
      <c r="AL49" s="67">
        <v>0.0474</v>
      </c>
      <c r="AM49" s="67">
        <v>0.0504</v>
      </c>
      <c r="AN49" s="67">
        <v>0.0538</v>
      </c>
      <c r="AO49" s="67">
        <v>0.0574</v>
      </c>
      <c r="AP49" s="67">
        <v>0.0614</v>
      </c>
      <c r="AQ49" s="67">
        <v>0.0657</v>
      </c>
      <c r="AR49" s="67">
        <v>0.0704</v>
      </c>
      <c r="AS49" s="67">
        <v>0.0755</v>
      </c>
      <c r="AT49" s="67">
        <v>0.0811</v>
      </c>
      <c r="AU49" s="67">
        <v>0.0871</v>
      </c>
      <c r="AW49" s="71">
        <f t="shared" si="3"/>
        <v>11</v>
      </c>
      <c r="AX49" s="69">
        <f t="shared" si="4"/>
        <v>60000</v>
      </c>
      <c r="AY49" s="93">
        <f t="shared" si="1"/>
        <v>0.5991179889144981</v>
      </c>
      <c r="AZ49" s="30"/>
    </row>
    <row r="50" spans="1:52" ht="12.75">
      <c r="A50" s="65" t="s">
        <v>85</v>
      </c>
      <c r="B50" s="67">
        <v>0.0161</v>
      </c>
      <c r="C50" s="67">
        <v>0.0162</v>
      </c>
      <c r="D50" s="67">
        <v>0.0163</v>
      </c>
      <c r="E50" s="67">
        <v>0.0165</v>
      </c>
      <c r="F50" s="67">
        <v>0.0167</v>
      </c>
      <c r="G50" s="67">
        <v>0.0168</v>
      </c>
      <c r="H50" s="67">
        <v>0.017</v>
      </c>
      <c r="I50" s="67">
        <v>0.0173</v>
      </c>
      <c r="J50" s="67">
        <v>0.0175</v>
      </c>
      <c r="K50" s="67">
        <v>0.0178</v>
      </c>
      <c r="L50" s="67">
        <v>0.0181</v>
      </c>
      <c r="M50" s="67">
        <v>0.0184</v>
      </c>
      <c r="N50" s="67">
        <v>0.0188</v>
      </c>
      <c r="O50" s="67">
        <v>0.0192</v>
      </c>
      <c r="P50" s="67">
        <v>0.0196</v>
      </c>
      <c r="Q50" s="67">
        <v>0.02</v>
      </c>
      <c r="R50" s="67">
        <v>0.0205</v>
      </c>
      <c r="S50" s="67">
        <v>0.0211</v>
      </c>
      <c r="T50" s="67">
        <v>0.0217</v>
      </c>
      <c r="U50" s="67">
        <v>0.0224</v>
      </c>
      <c r="V50" s="67">
        <v>0.0231</v>
      </c>
      <c r="W50" s="67">
        <v>0.0239</v>
      </c>
      <c r="X50" s="67">
        <v>0.0248</v>
      </c>
      <c r="Y50" s="67">
        <v>0.0257</v>
      </c>
      <c r="Z50" s="67">
        <v>0.0268</v>
      </c>
      <c r="AA50" s="67">
        <v>0.0279</v>
      </c>
      <c r="AB50" s="67">
        <v>0.0292</v>
      </c>
      <c r="AC50" s="67">
        <v>0.0306</v>
      </c>
      <c r="AD50" s="67">
        <v>0.0321</v>
      </c>
      <c r="AE50" s="67">
        <v>0.0337</v>
      </c>
      <c r="AF50" s="67">
        <v>0.0355</v>
      </c>
      <c r="AG50" s="67">
        <v>0.0375</v>
      </c>
      <c r="AH50" s="67">
        <v>0.0397</v>
      </c>
      <c r="AI50" s="67">
        <v>0.042</v>
      </c>
      <c r="AJ50" s="67">
        <v>0.0446</v>
      </c>
      <c r="AK50" s="67">
        <v>0.0474</v>
      </c>
      <c r="AL50" s="67">
        <v>0.0504</v>
      </c>
      <c r="AM50" s="67">
        <v>0.0538</v>
      </c>
      <c r="AN50" s="67">
        <v>0.0574</v>
      </c>
      <c r="AO50" s="67">
        <v>0.0614</v>
      </c>
      <c r="AP50" s="67">
        <v>0.0657</v>
      </c>
      <c r="AQ50" s="67">
        <v>0.0704</v>
      </c>
      <c r="AR50" s="67">
        <v>0.0755</v>
      </c>
      <c r="AS50" s="67">
        <v>0.0811</v>
      </c>
      <c r="AT50" s="67">
        <v>0.0871</v>
      </c>
      <c r="AU50" s="67">
        <v>0.0937</v>
      </c>
      <c r="AW50" s="71">
        <f t="shared" si="3"/>
        <v>12</v>
      </c>
      <c r="AX50" s="69">
        <f t="shared" si="4"/>
        <v>60000</v>
      </c>
      <c r="AY50" s="93">
        <f t="shared" si="1"/>
        <v>0.5705885608709507</v>
      </c>
      <c r="AZ50" s="30"/>
    </row>
    <row r="51" spans="1:52" ht="12.75">
      <c r="A51" s="65" t="s">
        <v>86</v>
      </c>
      <c r="B51" s="67">
        <v>0.0162</v>
      </c>
      <c r="C51" s="67">
        <v>0.0163</v>
      </c>
      <c r="D51" s="67">
        <v>0.0165</v>
      </c>
      <c r="E51" s="67">
        <v>0.0167</v>
      </c>
      <c r="F51" s="67">
        <v>0.0168</v>
      </c>
      <c r="G51" s="67">
        <v>0.017</v>
      </c>
      <c r="H51" s="67">
        <v>0.0173</v>
      </c>
      <c r="I51" s="67">
        <v>0.0175</v>
      </c>
      <c r="J51" s="67">
        <v>0.0178</v>
      </c>
      <c r="K51" s="67">
        <v>0.0181</v>
      </c>
      <c r="L51" s="67">
        <v>0.0184</v>
      </c>
      <c r="M51" s="67">
        <v>0.0188</v>
      </c>
      <c r="N51" s="67">
        <v>0.0192</v>
      </c>
      <c r="O51" s="67">
        <v>0.0196</v>
      </c>
      <c r="P51" s="67">
        <v>0.02</v>
      </c>
      <c r="Q51" s="67">
        <v>0.0205</v>
      </c>
      <c r="R51" s="67">
        <v>0.0211</v>
      </c>
      <c r="S51" s="67">
        <v>0.0217</v>
      </c>
      <c r="T51" s="67">
        <v>0.0224</v>
      </c>
      <c r="U51" s="67">
        <v>0.0231</v>
      </c>
      <c r="V51" s="67">
        <v>0.0239</v>
      </c>
      <c r="W51" s="67">
        <v>0.0248</v>
      </c>
      <c r="X51" s="67">
        <v>0.0257</v>
      </c>
      <c r="Y51" s="67">
        <v>0.0268</v>
      </c>
      <c r="Z51" s="67">
        <v>0.0279</v>
      </c>
      <c r="AA51" s="67">
        <v>0.0292</v>
      </c>
      <c r="AB51" s="67">
        <v>0.0306</v>
      </c>
      <c r="AC51" s="67">
        <v>0.0321</v>
      </c>
      <c r="AD51" s="67">
        <v>0.0337</v>
      </c>
      <c r="AE51" s="67">
        <v>0.0355</v>
      </c>
      <c r="AF51" s="67">
        <v>0.0375</v>
      </c>
      <c r="AG51" s="67">
        <v>0.0397</v>
      </c>
      <c r="AH51" s="67">
        <v>0.042</v>
      </c>
      <c r="AI51" s="67">
        <v>0.0446</v>
      </c>
      <c r="AJ51" s="67">
        <v>0.0474</v>
      </c>
      <c r="AK51" s="67">
        <v>0.0504</v>
      </c>
      <c r="AL51" s="67">
        <v>0.0538</v>
      </c>
      <c r="AM51" s="67">
        <v>0.0574</v>
      </c>
      <c r="AN51" s="67">
        <v>0.0614</v>
      </c>
      <c r="AO51" s="67">
        <v>0.0657</v>
      </c>
      <c r="AP51" s="67">
        <v>0.0704</v>
      </c>
      <c r="AQ51" s="67">
        <v>0.0755</v>
      </c>
      <c r="AR51" s="67">
        <v>0.0811</v>
      </c>
      <c r="AS51" s="67">
        <v>0.0871</v>
      </c>
      <c r="AT51" s="67">
        <v>0.0937</v>
      </c>
      <c r="AU51" s="67">
        <v>0.1008</v>
      </c>
      <c r="AW51" s="71">
        <f t="shared" si="3"/>
        <v>13</v>
      </c>
      <c r="AX51" s="69">
        <f t="shared" si="4"/>
        <v>60000</v>
      </c>
      <c r="AY51" s="93">
        <f t="shared" si="1"/>
        <v>0.5434176770199529</v>
      </c>
      <c r="AZ51" s="30"/>
    </row>
    <row r="52" spans="1:52" ht="12.75">
      <c r="A52" s="65" t="s">
        <v>87</v>
      </c>
      <c r="B52" s="67">
        <v>0.0163</v>
      </c>
      <c r="C52" s="67">
        <v>0.0165</v>
      </c>
      <c r="D52" s="67">
        <v>0.0167</v>
      </c>
      <c r="E52" s="67">
        <v>0.0168</v>
      </c>
      <c r="F52" s="67">
        <v>0.017</v>
      </c>
      <c r="G52" s="67">
        <v>0.0173</v>
      </c>
      <c r="H52" s="67">
        <v>0.0175</v>
      </c>
      <c r="I52" s="67">
        <v>0.0178</v>
      </c>
      <c r="J52" s="67">
        <v>0.0181</v>
      </c>
      <c r="K52" s="67">
        <v>0.0184</v>
      </c>
      <c r="L52" s="67">
        <v>0.0188</v>
      </c>
      <c r="M52" s="67">
        <v>0.0192</v>
      </c>
      <c r="N52" s="67">
        <v>0.0196</v>
      </c>
      <c r="O52" s="67">
        <v>0.02</v>
      </c>
      <c r="P52" s="67">
        <v>0.0205</v>
      </c>
      <c r="Q52" s="67">
        <v>0.0211</v>
      </c>
      <c r="R52" s="67">
        <v>0.0217</v>
      </c>
      <c r="S52" s="67">
        <v>0.0224</v>
      </c>
      <c r="T52" s="67">
        <v>0.0231</v>
      </c>
      <c r="U52" s="67">
        <v>0.0239</v>
      </c>
      <c r="V52" s="67">
        <v>0.0248</v>
      </c>
      <c r="W52" s="67">
        <v>0.0257</v>
      </c>
      <c r="X52" s="67">
        <v>0.0268</v>
      </c>
      <c r="Y52" s="67">
        <v>0.0279</v>
      </c>
      <c r="Z52" s="67">
        <v>0.0292</v>
      </c>
      <c r="AA52" s="67">
        <v>0.0306</v>
      </c>
      <c r="AB52" s="67">
        <v>0.0321</v>
      </c>
      <c r="AC52" s="67">
        <v>0.0337</v>
      </c>
      <c r="AD52" s="67">
        <v>0.0355</v>
      </c>
      <c r="AE52" s="67">
        <v>0.0375</v>
      </c>
      <c r="AF52" s="67">
        <v>0.0397</v>
      </c>
      <c r="AG52" s="67">
        <v>0.042</v>
      </c>
      <c r="AH52" s="67">
        <v>0.0446</v>
      </c>
      <c r="AI52" s="67">
        <v>0.0474</v>
      </c>
      <c r="AJ52" s="67">
        <v>0.0504</v>
      </c>
      <c r="AK52" s="67">
        <v>0.0538</v>
      </c>
      <c r="AL52" s="67">
        <v>0.0574</v>
      </c>
      <c r="AM52" s="67">
        <v>0.0614</v>
      </c>
      <c r="AN52" s="67">
        <v>0.0657</v>
      </c>
      <c r="AO52" s="67">
        <v>0.0704</v>
      </c>
      <c r="AP52" s="67">
        <v>0.0755</v>
      </c>
      <c r="AQ52" s="67">
        <v>0.0811</v>
      </c>
      <c r="AR52" s="67">
        <v>0.0871</v>
      </c>
      <c r="AS52" s="67">
        <v>0.0937</v>
      </c>
      <c r="AT52" s="67">
        <v>0.1008</v>
      </c>
      <c r="AU52" s="67">
        <v>0.1085</v>
      </c>
      <c r="AW52" s="71">
        <f t="shared" si="3"/>
        <v>14</v>
      </c>
      <c r="AX52" s="69">
        <f t="shared" si="4"/>
        <v>60000</v>
      </c>
      <c r="AY52" s="93">
        <f t="shared" si="1"/>
        <v>0.5175406447809076</v>
      </c>
      <c r="AZ52" s="30"/>
    </row>
    <row r="53" spans="1:52" ht="12.75">
      <c r="A53" s="65" t="s">
        <v>88</v>
      </c>
      <c r="B53" s="67">
        <v>0.0165</v>
      </c>
      <c r="C53" s="67">
        <v>0.0167</v>
      </c>
      <c r="D53" s="67">
        <v>0.0168</v>
      </c>
      <c r="E53" s="67">
        <v>0.017</v>
      </c>
      <c r="F53" s="67">
        <v>0.0173</v>
      </c>
      <c r="G53" s="67">
        <v>0.0175</v>
      </c>
      <c r="H53" s="67">
        <v>0.0178</v>
      </c>
      <c r="I53" s="67">
        <v>0.0181</v>
      </c>
      <c r="J53" s="67">
        <v>0.0184</v>
      </c>
      <c r="K53" s="67">
        <v>0.0188</v>
      </c>
      <c r="L53" s="67">
        <v>0.0192</v>
      </c>
      <c r="M53" s="67">
        <v>0.0196</v>
      </c>
      <c r="N53" s="67">
        <v>0.02</v>
      </c>
      <c r="O53" s="67">
        <v>0.0205</v>
      </c>
      <c r="P53" s="67">
        <v>0.0211</v>
      </c>
      <c r="Q53" s="67">
        <v>0.0217</v>
      </c>
      <c r="R53" s="67">
        <v>0.0224</v>
      </c>
      <c r="S53" s="67">
        <v>0.0231</v>
      </c>
      <c r="T53" s="67">
        <v>0.0239</v>
      </c>
      <c r="U53" s="67">
        <v>0.0248</v>
      </c>
      <c r="V53" s="67">
        <v>0.0257</v>
      </c>
      <c r="W53" s="67">
        <v>0.0268</v>
      </c>
      <c r="X53" s="67">
        <v>0.0279</v>
      </c>
      <c r="Y53" s="67">
        <v>0.0292</v>
      </c>
      <c r="Z53" s="67">
        <v>0.0306</v>
      </c>
      <c r="AA53" s="67">
        <v>0.0321</v>
      </c>
      <c r="AB53" s="67">
        <v>0.0337</v>
      </c>
      <c r="AC53" s="67">
        <v>0.0355</v>
      </c>
      <c r="AD53" s="67">
        <v>0.0375</v>
      </c>
      <c r="AE53" s="67">
        <v>0.0397</v>
      </c>
      <c r="AF53" s="67">
        <v>0.042</v>
      </c>
      <c r="AG53" s="67">
        <v>0.0446</v>
      </c>
      <c r="AH53" s="67">
        <v>0.0474</v>
      </c>
      <c r="AI53" s="67">
        <v>0.0504</v>
      </c>
      <c r="AJ53" s="67">
        <v>0.0538</v>
      </c>
      <c r="AK53" s="67">
        <v>0.0574</v>
      </c>
      <c r="AL53" s="67">
        <v>0.0614</v>
      </c>
      <c r="AM53" s="67">
        <v>0.0657</v>
      </c>
      <c r="AN53" s="67">
        <v>0.0704</v>
      </c>
      <c r="AO53" s="67">
        <v>0.0755</v>
      </c>
      <c r="AP53" s="67">
        <v>0.0811</v>
      </c>
      <c r="AQ53" s="67">
        <v>0.0871</v>
      </c>
      <c r="AR53" s="67">
        <v>0.0937</v>
      </c>
      <c r="AS53" s="67">
        <v>0.1008</v>
      </c>
      <c r="AT53" s="67">
        <v>0.1085</v>
      </c>
      <c r="AU53" s="67">
        <v>0.1168</v>
      </c>
      <c r="AW53" s="71">
        <f t="shared" si="3"/>
        <v>15</v>
      </c>
      <c r="AX53" s="69">
        <f t="shared" si="4"/>
        <v>60000</v>
      </c>
      <c r="AY53" s="93">
        <f t="shared" si="1"/>
        <v>0.4928958521722928</v>
      </c>
      <c r="AZ53" s="30"/>
    </row>
    <row r="54" spans="1:52" ht="12.75">
      <c r="A54" s="65" t="s">
        <v>89</v>
      </c>
      <c r="B54" s="67">
        <v>0.0167</v>
      </c>
      <c r="C54" s="67">
        <v>0.0168</v>
      </c>
      <c r="D54" s="67">
        <v>0.017</v>
      </c>
      <c r="E54" s="67">
        <v>0.0173</v>
      </c>
      <c r="F54" s="67">
        <v>0.0175</v>
      </c>
      <c r="G54" s="67">
        <v>0.0178</v>
      </c>
      <c r="H54" s="67">
        <v>0.0181</v>
      </c>
      <c r="I54" s="67">
        <v>0.0184</v>
      </c>
      <c r="J54" s="67">
        <v>0.0188</v>
      </c>
      <c r="K54" s="67">
        <v>0.0192</v>
      </c>
      <c r="L54" s="67">
        <v>0.0196</v>
      </c>
      <c r="M54" s="67">
        <v>0.02</v>
      </c>
      <c r="N54" s="67">
        <v>0.0205</v>
      </c>
      <c r="O54" s="67">
        <v>0.0211</v>
      </c>
      <c r="P54" s="67">
        <v>0.0217</v>
      </c>
      <c r="Q54" s="67">
        <v>0.0224</v>
      </c>
      <c r="R54" s="67">
        <v>0.0231</v>
      </c>
      <c r="S54" s="67">
        <v>0.0239</v>
      </c>
      <c r="T54" s="67">
        <v>0.0248</v>
      </c>
      <c r="U54" s="67">
        <v>0.0257</v>
      </c>
      <c r="V54" s="67">
        <v>0.0268</v>
      </c>
      <c r="W54" s="67">
        <v>0.0279</v>
      </c>
      <c r="X54" s="67">
        <v>0.0292</v>
      </c>
      <c r="Y54" s="67">
        <v>0.0306</v>
      </c>
      <c r="Z54" s="67">
        <v>0.0321</v>
      </c>
      <c r="AA54" s="67">
        <v>0.0337</v>
      </c>
      <c r="AB54" s="67">
        <v>0.0355</v>
      </c>
      <c r="AC54" s="67">
        <v>0.0375</v>
      </c>
      <c r="AD54" s="67">
        <v>0.0397</v>
      </c>
      <c r="AE54" s="67">
        <v>0.042</v>
      </c>
      <c r="AF54" s="67">
        <v>0.0446</v>
      </c>
      <c r="AG54" s="67">
        <v>0.0474</v>
      </c>
      <c r="AH54" s="67">
        <v>0.0504</v>
      </c>
      <c r="AI54" s="67">
        <v>0.0538</v>
      </c>
      <c r="AJ54" s="67">
        <v>0.0574</v>
      </c>
      <c r="AK54" s="67">
        <v>0.0614</v>
      </c>
      <c r="AL54" s="67">
        <v>0.0657</v>
      </c>
      <c r="AM54" s="67">
        <v>0.0704</v>
      </c>
      <c r="AN54" s="67">
        <v>0.0755</v>
      </c>
      <c r="AO54" s="67">
        <v>0.0811</v>
      </c>
      <c r="AP54" s="67">
        <v>0.0871</v>
      </c>
      <c r="AQ54" s="67">
        <v>0.0937</v>
      </c>
      <c r="AR54" s="67">
        <v>0.1008</v>
      </c>
      <c r="AS54" s="67">
        <v>0.1085</v>
      </c>
      <c r="AT54" s="67">
        <v>0.1168</v>
      </c>
      <c r="AU54" s="67">
        <v>0.1258</v>
      </c>
      <c r="AW54" s="71">
        <f t="shared" si="3"/>
        <v>16</v>
      </c>
      <c r="AX54" s="69">
        <f t="shared" si="4"/>
        <v>60000</v>
      </c>
      <c r="AY54" s="93">
        <f t="shared" si="1"/>
        <v>0.4694246211164694</v>
      </c>
      <c r="AZ54" s="30"/>
    </row>
    <row r="55" spans="1:52" ht="12.75">
      <c r="A55" s="65" t="s">
        <v>90</v>
      </c>
      <c r="B55" s="67">
        <v>0.0168</v>
      </c>
      <c r="C55" s="67">
        <v>0.017</v>
      </c>
      <c r="D55" s="67">
        <v>0.0173</v>
      </c>
      <c r="E55" s="67">
        <v>0.0175</v>
      </c>
      <c r="F55" s="67">
        <v>0.0178</v>
      </c>
      <c r="G55" s="67">
        <v>0.0181</v>
      </c>
      <c r="H55" s="67">
        <v>0.0184</v>
      </c>
      <c r="I55" s="67">
        <v>0.0188</v>
      </c>
      <c r="J55" s="67">
        <v>0.0192</v>
      </c>
      <c r="K55" s="67">
        <v>0.0196</v>
      </c>
      <c r="L55" s="67">
        <v>0.02</v>
      </c>
      <c r="M55" s="67">
        <v>0.0205</v>
      </c>
      <c r="N55" s="67">
        <v>0.0211</v>
      </c>
      <c r="O55" s="67">
        <v>0.0217</v>
      </c>
      <c r="P55" s="67">
        <v>0.0224</v>
      </c>
      <c r="Q55" s="67">
        <v>0.0231</v>
      </c>
      <c r="R55" s="67">
        <v>0.0239</v>
      </c>
      <c r="S55" s="67">
        <v>0.0248</v>
      </c>
      <c r="T55" s="67">
        <v>0.0257</v>
      </c>
      <c r="U55" s="67">
        <v>0.0268</v>
      </c>
      <c r="V55" s="67">
        <v>0.0279</v>
      </c>
      <c r="W55" s="67">
        <v>0.0292</v>
      </c>
      <c r="X55" s="67">
        <v>0.0306</v>
      </c>
      <c r="Y55" s="67">
        <v>0.0321</v>
      </c>
      <c r="Z55" s="67">
        <v>0.0337</v>
      </c>
      <c r="AA55" s="67">
        <v>0.0355</v>
      </c>
      <c r="AB55" s="67">
        <v>0.0375</v>
      </c>
      <c r="AC55" s="67">
        <v>0.0397</v>
      </c>
      <c r="AD55" s="67">
        <v>0.042</v>
      </c>
      <c r="AE55" s="67">
        <v>0.0446</v>
      </c>
      <c r="AF55" s="67">
        <v>0.0474</v>
      </c>
      <c r="AG55" s="67">
        <v>0.0504</v>
      </c>
      <c r="AH55" s="67">
        <v>0.0538</v>
      </c>
      <c r="AI55" s="67">
        <v>0.0574</v>
      </c>
      <c r="AJ55" s="67">
        <v>0.0614</v>
      </c>
      <c r="AK55" s="67">
        <v>0.0657</v>
      </c>
      <c r="AL55" s="67">
        <v>0.0704</v>
      </c>
      <c r="AM55" s="67">
        <v>0.0755</v>
      </c>
      <c r="AN55" s="67">
        <v>0.0811</v>
      </c>
      <c r="AO55" s="67">
        <v>0.0871</v>
      </c>
      <c r="AP55" s="67">
        <v>0.0937</v>
      </c>
      <c r="AQ55" s="67">
        <v>0.1008</v>
      </c>
      <c r="AR55" s="67">
        <v>0.1085</v>
      </c>
      <c r="AS55" s="67">
        <v>0.1168</v>
      </c>
      <c r="AT55" s="67">
        <v>0.1258</v>
      </c>
      <c r="AU55" s="67">
        <v>0.1355</v>
      </c>
      <c r="AW55" s="71">
        <f t="shared" si="3"/>
        <v>17</v>
      </c>
      <c r="AX55" s="69">
        <f t="shared" si="4"/>
        <v>60000</v>
      </c>
      <c r="AY55" s="93">
        <f t="shared" si="1"/>
        <v>0.44707106772997074</v>
      </c>
      <c r="AZ55" s="30"/>
    </row>
    <row r="56" spans="1:52" ht="12.75">
      <c r="A56" s="65" t="s">
        <v>91</v>
      </c>
      <c r="B56" s="67">
        <v>0.017</v>
      </c>
      <c r="C56" s="67">
        <v>0.0173</v>
      </c>
      <c r="D56" s="67">
        <v>0.0175</v>
      </c>
      <c r="E56" s="67">
        <v>0.0178</v>
      </c>
      <c r="F56" s="67">
        <v>0.0181</v>
      </c>
      <c r="G56" s="67">
        <v>0.0184</v>
      </c>
      <c r="H56" s="67">
        <v>0.0188</v>
      </c>
      <c r="I56" s="67">
        <v>0.0192</v>
      </c>
      <c r="J56" s="67">
        <v>0.0196</v>
      </c>
      <c r="K56" s="67">
        <v>0.02</v>
      </c>
      <c r="L56" s="67">
        <v>0.0205</v>
      </c>
      <c r="M56" s="67">
        <v>0.0211</v>
      </c>
      <c r="N56" s="67">
        <v>0.0217</v>
      </c>
      <c r="O56" s="67">
        <v>0.0224</v>
      </c>
      <c r="P56" s="67">
        <v>0.0231</v>
      </c>
      <c r="Q56" s="67">
        <v>0.0239</v>
      </c>
      <c r="R56" s="67">
        <v>0.0248</v>
      </c>
      <c r="S56" s="67">
        <v>0.0257</v>
      </c>
      <c r="T56" s="67">
        <v>0.0268</v>
      </c>
      <c r="U56" s="67">
        <v>0.0279</v>
      </c>
      <c r="V56" s="67">
        <v>0.0292</v>
      </c>
      <c r="W56" s="67">
        <v>0.0306</v>
      </c>
      <c r="X56" s="67">
        <v>0.0321</v>
      </c>
      <c r="Y56" s="67">
        <v>0.0337</v>
      </c>
      <c r="Z56" s="67">
        <v>0.0355</v>
      </c>
      <c r="AA56" s="67">
        <v>0.0375</v>
      </c>
      <c r="AB56" s="67">
        <v>0.0397</v>
      </c>
      <c r="AC56" s="67">
        <v>0.042</v>
      </c>
      <c r="AD56" s="67">
        <v>0.0446</v>
      </c>
      <c r="AE56" s="67">
        <v>0.0474</v>
      </c>
      <c r="AF56" s="67">
        <v>0.0504</v>
      </c>
      <c r="AG56" s="67">
        <v>0.0538</v>
      </c>
      <c r="AH56" s="67">
        <v>0.0574</v>
      </c>
      <c r="AI56" s="67">
        <v>0.0614</v>
      </c>
      <c r="AJ56" s="67">
        <v>0.0657</v>
      </c>
      <c r="AK56" s="67">
        <v>0.0704</v>
      </c>
      <c r="AL56" s="67">
        <v>0.0755</v>
      </c>
      <c r="AM56" s="67">
        <v>0.0811</v>
      </c>
      <c r="AN56" s="67">
        <v>0.0871</v>
      </c>
      <c r="AO56" s="67">
        <v>0.0937</v>
      </c>
      <c r="AP56" s="67">
        <v>0.1008</v>
      </c>
      <c r="AQ56" s="67">
        <v>0.1085</v>
      </c>
      <c r="AR56" s="67">
        <v>0.1168</v>
      </c>
      <c r="AS56" s="67">
        <v>0.1258</v>
      </c>
      <c r="AT56" s="67">
        <v>0.1355</v>
      </c>
      <c r="AU56" s="67">
        <v>0.1459</v>
      </c>
      <c r="AW56" s="71">
        <f t="shared" si="3"/>
        <v>18</v>
      </c>
      <c r="AX56" s="69">
        <f t="shared" si="4"/>
        <v>60000</v>
      </c>
      <c r="AY56" s="93">
        <f t="shared" si="1"/>
        <v>0.42578196926663886</v>
      </c>
      <c r="AZ56" s="30"/>
    </row>
    <row r="57" spans="1:52" ht="12.75">
      <c r="A57" s="65" t="s">
        <v>92</v>
      </c>
      <c r="B57" s="67">
        <v>0.0173</v>
      </c>
      <c r="C57" s="67">
        <v>0.0175</v>
      </c>
      <c r="D57" s="67">
        <v>0.0178</v>
      </c>
      <c r="E57" s="67">
        <v>0.0181</v>
      </c>
      <c r="F57" s="67">
        <v>0.0184</v>
      </c>
      <c r="G57" s="67">
        <v>0.0188</v>
      </c>
      <c r="H57" s="67">
        <v>0.0192</v>
      </c>
      <c r="I57" s="67">
        <v>0.0196</v>
      </c>
      <c r="J57" s="67">
        <v>0.02</v>
      </c>
      <c r="K57" s="67">
        <v>0.0205</v>
      </c>
      <c r="L57" s="67">
        <v>0.0211</v>
      </c>
      <c r="M57" s="67">
        <v>0.0217</v>
      </c>
      <c r="N57" s="67">
        <v>0.0224</v>
      </c>
      <c r="O57" s="67">
        <v>0.0231</v>
      </c>
      <c r="P57" s="67">
        <v>0.0239</v>
      </c>
      <c r="Q57" s="67">
        <v>0.0248</v>
      </c>
      <c r="R57" s="67">
        <v>0.0257</v>
      </c>
      <c r="S57" s="67">
        <v>0.0268</v>
      </c>
      <c r="T57" s="67">
        <v>0.0279</v>
      </c>
      <c r="U57" s="67">
        <v>0.0292</v>
      </c>
      <c r="V57" s="67">
        <v>0.0306</v>
      </c>
      <c r="W57" s="67">
        <v>0.0321</v>
      </c>
      <c r="X57" s="67">
        <v>0.0337</v>
      </c>
      <c r="Y57" s="67">
        <v>0.0355</v>
      </c>
      <c r="Z57" s="67">
        <v>0.0375</v>
      </c>
      <c r="AA57" s="67">
        <v>0.0397</v>
      </c>
      <c r="AB57" s="67">
        <v>0.042</v>
      </c>
      <c r="AC57" s="67">
        <v>0.0446</v>
      </c>
      <c r="AD57" s="67">
        <v>0.0474</v>
      </c>
      <c r="AE57" s="67">
        <v>0.0504</v>
      </c>
      <c r="AF57" s="67">
        <v>0.0538</v>
      </c>
      <c r="AG57" s="67">
        <v>0.0574</v>
      </c>
      <c r="AH57" s="67">
        <v>0.0614</v>
      </c>
      <c r="AI57" s="67">
        <v>0.0657</v>
      </c>
      <c r="AJ57" s="67">
        <v>0.0704</v>
      </c>
      <c r="AK57" s="67">
        <v>0.0755</v>
      </c>
      <c r="AL57" s="67">
        <v>0.0811</v>
      </c>
      <c r="AM57" s="67">
        <v>0.0871</v>
      </c>
      <c r="AN57" s="67">
        <v>0.0937</v>
      </c>
      <c r="AO57" s="67">
        <v>0.1008</v>
      </c>
      <c r="AP57" s="67">
        <v>0.1085</v>
      </c>
      <c r="AQ57" s="67">
        <v>0.1168</v>
      </c>
      <c r="AR57" s="67">
        <v>0.1258</v>
      </c>
      <c r="AS57" s="67">
        <v>0.1355</v>
      </c>
      <c r="AT57" s="67">
        <v>0.1459</v>
      </c>
      <c r="AU57" s="67">
        <v>0.1571</v>
      </c>
      <c r="AW57" s="71">
        <f t="shared" si="3"/>
        <v>19</v>
      </c>
      <c r="AX57" s="69">
        <f t="shared" si="4"/>
        <v>60000</v>
      </c>
      <c r="AY57" s="93">
        <f t="shared" si="1"/>
        <v>0.4055066373967988</v>
      </c>
      <c r="AZ57" s="30"/>
    </row>
    <row r="58" spans="1:52" ht="12.75">
      <c r="A58" s="65" t="s">
        <v>93</v>
      </c>
      <c r="B58" s="67">
        <v>0.0175</v>
      </c>
      <c r="C58" s="67">
        <v>0.0178</v>
      </c>
      <c r="D58" s="67">
        <v>0.0181</v>
      </c>
      <c r="E58" s="67">
        <v>0.0184</v>
      </c>
      <c r="F58" s="67">
        <v>0.0188</v>
      </c>
      <c r="G58" s="67">
        <v>0.0192</v>
      </c>
      <c r="H58" s="67">
        <v>0.0196</v>
      </c>
      <c r="I58" s="67">
        <v>0.02</v>
      </c>
      <c r="J58" s="67">
        <v>0.0205</v>
      </c>
      <c r="K58" s="67">
        <v>0.0211</v>
      </c>
      <c r="L58" s="67">
        <v>0.0217</v>
      </c>
      <c r="M58" s="67">
        <v>0.0224</v>
      </c>
      <c r="N58" s="67">
        <v>0.0231</v>
      </c>
      <c r="O58" s="67">
        <v>0.0239</v>
      </c>
      <c r="P58" s="67">
        <v>0.0248</v>
      </c>
      <c r="Q58" s="67">
        <v>0.0257</v>
      </c>
      <c r="R58" s="67">
        <v>0.0268</v>
      </c>
      <c r="S58" s="67">
        <v>0.0279</v>
      </c>
      <c r="T58" s="67">
        <v>0.0292</v>
      </c>
      <c r="U58" s="67">
        <v>0.0306</v>
      </c>
      <c r="V58" s="67">
        <v>0.0321</v>
      </c>
      <c r="W58" s="67">
        <v>0.0337</v>
      </c>
      <c r="X58" s="67">
        <v>0.0355</v>
      </c>
      <c r="Y58" s="67">
        <v>0.0375</v>
      </c>
      <c r="Z58" s="67">
        <v>0.0397</v>
      </c>
      <c r="AA58" s="67">
        <v>0.042</v>
      </c>
      <c r="AB58" s="67">
        <v>0.0446</v>
      </c>
      <c r="AC58" s="67">
        <v>0.0474</v>
      </c>
      <c r="AD58" s="67">
        <v>0.0504</v>
      </c>
      <c r="AE58" s="67">
        <v>0.0538</v>
      </c>
      <c r="AF58" s="67">
        <v>0.0574</v>
      </c>
      <c r="AG58" s="67">
        <v>0.0614</v>
      </c>
      <c r="AH58" s="67">
        <v>0.0657</v>
      </c>
      <c r="AI58" s="67">
        <v>0.0704</v>
      </c>
      <c r="AJ58" s="67">
        <v>0.0755</v>
      </c>
      <c r="AK58" s="67">
        <v>0.0811</v>
      </c>
      <c r="AL58" s="67">
        <v>0.0871</v>
      </c>
      <c r="AM58" s="67">
        <v>0.0937</v>
      </c>
      <c r="AN58" s="67">
        <v>0.1008</v>
      </c>
      <c r="AO58" s="67">
        <v>0.1085</v>
      </c>
      <c r="AP58" s="67">
        <v>0.1168</v>
      </c>
      <c r="AQ58" s="67">
        <v>0.1258</v>
      </c>
      <c r="AR58" s="67">
        <v>0.1355</v>
      </c>
      <c r="AS58" s="67">
        <v>0.1459</v>
      </c>
      <c r="AT58" s="67">
        <v>0.1571</v>
      </c>
      <c r="AU58" s="67">
        <v>0.1691</v>
      </c>
      <c r="AW58" s="71">
        <f t="shared" si="3"/>
        <v>20</v>
      </c>
      <c r="AX58" s="69">
        <f t="shared" si="4"/>
        <v>60000</v>
      </c>
      <c r="AY58" s="93">
        <f t="shared" si="1"/>
        <v>0.3861967975207608</v>
      </c>
      <c r="AZ58" s="30"/>
    </row>
    <row r="59" spans="1:52" ht="12.75">
      <c r="A59" s="65" t="s">
        <v>94</v>
      </c>
      <c r="B59" s="67">
        <v>0.0178</v>
      </c>
      <c r="C59" s="67">
        <v>0.0181</v>
      </c>
      <c r="D59" s="67">
        <v>0.0184</v>
      </c>
      <c r="E59" s="67">
        <v>0.0188</v>
      </c>
      <c r="F59" s="67">
        <v>0.0192</v>
      </c>
      <c r="G59" s="67">
        <v>0.0196</v>
      </c>
      <c r="H59" s="67">
        <v>0.02</v>
      </c>
      <c r="I59" s="67">
        <v>0.0205</v>
      </c>
      <c r="J59" s="67">
        <v>0.0211</v>
      </c>
      <c r="K59" s="67">
        <v>0.0217</v>
      </c>
      <c r="L59" s="67">
        <v>0.0224</v>
      </c>
      <c r="M59" s="67">
        <v>0.0231</v>
      </c>
      <c r="N59" s="67">
        <v>0.0239</v>
      </c>
      <c r="O59" s="67">
        <v>0.0248</v>
      </c>
      <c r="P59" s="67">
        <v>0.0257</v>
      </c>
      <c r="Q59" s="67">
        <v>0.0268</v>
      </c>
      <c r="R59" s="67">
        <v>0.0279</v>
      </c>
      <c r="S59" s="67">
        <v>0.0292</v>
      </c>
      <c r="T59" s="67">
        <v>0.0306</v>
      </c>
      <c r="U59" s="67">
        <v>0.0321</v>
      </c>
      <c r="V59" s="67">
        <v>0.0337</v>
      </c>
      <c r="W59" s="67">
        <v>0.0355</v>
      </c>
      <c r="X59" s="67">
        <v>0.0375</v>
      </c>
      <c r="Y59" s="67">
        <v>0.0397</v>
      </c>
      <c r="Z59" s="67">
        <v>0.042</v>
      </c>
      <c r="AA59" s="67">
        <v>0.0446</v>
      </c>
      <c r="AB59" s="67">
        <v>0.0474</v>
      </c>
      <c r="AC59" s="67">
        <v>0.0504</v>
      </c>
      <c r="AD59" s="67">
        <v>0.0538</v>
      </c>
      <c r="AE59" s="67">
        <v>0.0574</v>
      </c>
      <c r="AF59" s="67">
        <v>0.0614</v>
      </c>
      <c r="AG59" s="67">
        <v>0.0657</v>
      </c>
      <c r="AH59" s="67">
        <v>0.0704</v>
      </c>
      <c r="AI59" s="67">
        <v>0.0755</v>
      </c>
      <c r="AJ59" s="67">
        <v>0.0811</v>
      </c>
      <c r="AK59" s="67">
        <v>0.0871</v>
      </c>
      <c r="AL59" s="67">
        <v>0.0937</v>
      </c>
      <c r="AM59" s="67">
        <v>0.1008</v>
      </c>
      <c r="AN59" s="67">
        <v>0.1085</v>
      </c>
      <c r="AO59" s="67">
        <v>0.1168</v>
      </c>
      <c r="AP59" s="67">
        <v>0.1258</v>
      </c>
      <c r="AQ59" s="67">
        <v>0.1355</v>
      </c>
      <c r="AR59" s="67">
        <v>0.1459</v>
      </c>
      <c r="AS59" s="67">
        <v>0.1571</v>
      </c>
      <c r="AT59" s="67">
        <v>0.1691</v>
      </c>
      <c r="AU59" s="67">
        <v>0.182</v>
      </c>
      <c r="AW59" s="71">
        <f t="shared" si="3"/>
        <v>21</v>
      </c>
      <c r="AX59" s="69">
        <f t="shared" si="4"/>
        <v>60000</v>
      </c>
      <c r="AY59" s="93">
        <f t="shared" si="1"/>
        <v>0.367806473829296</v>
      </c>
      <c r="AZ59" s="81"/>
    </row>
    <row r="60" spans="1:52" ht="12.75">
      <c r="A60" s="65" t="s">
        <v>95</v>
      </c>
      <c r="B60" s="67">
        <v>0.0181</v>
      </c>
      <c r="C60" s="67">
        <v>0.0184</v>
      </c>
      <c r="D60" s="67">
        <v>0.0188</v>
      </c>
      <c r="E60" s="67">
        <v>0.0192</v>
      </c>
      <c r="F60" s="67">
        <v>0.0196</v>
      </c>
      <c r="G60" s="67">
        <v>0.02</v>
      </c>
      <c r="H60" s="67">
        <v>0.0205</v>
      </c>
      <c r="I60" s="67">
        <v>0.0211</v>
      </c>
      <c r="J60" s="67">
        <v>0.0217</v>
      </c>
      <c r="K60" s="67">
        <v>0.0224</v>
      </c>
      <c r="L60" s="67">
        <v>0.0231</v>
      </c>
      <c r="M60" s="67">
        <v>0.0239</v>
      </c>
      <c r="N60" s="67">
        <v>0.0248</v>
      </c>
      <c r="O60" s="67">
        <v>0.0257</v>
      </c>
      <c r="P60" s="67">
        <v>0.0268</v>
      </c>
      <c r="Q60" s="67">
        <v>0.0279</v>
      </c>
      <c r="R60" s="67">
        <v>0.0292</v>
      </c>
      <c r="S60" s="67">
        <v>0.0306</v>
      </c>
      <c r="T60" s="67">
        <v>0.0321</v>
      </c>
      <c r="U60" s="67">
        <v>0.0337</v>
      </c>
      <c r="V60" s="67">
        <v>0.0355</v>
      </c>
      <c r="W60" s="67">
        <v>0.0375</v>
      </c>
      <c r="X60" s="67">
        <v>0.0397</v>
      </c>
      <c r="Y60" s="67">
        <v>0.042</v>
      </c>
      <c r="Z60" s="67">
        <v>0.0446</v>
      </c>
      <c r="AA60" s="67">
        <v>0.0474</v>
      </c>
      <c r="AB60" s="67">
        <v>0.0504</v>
      </c>
      <c r="AC60" s="67">
        <v>0.0538</v>
      </c>
      <c r="AD60" s="67">
        <v>0.0574</v>
      </c>
      <c r="AE60" s="67">
        <v>0.0614</v>
      </c>
      <c r="AF60" s="67">
        <v>0.0657</v>
      </c>
      <c r="AG60" s="67">
        <v>0.0704</v>
      </c>
      <c r="AH60" s="67">
        <v>0.0755</v>
      </c>
      <c r="AI60" s="67">
        <v>0.0811</v>
      </c>
      <c r="AJ60" s="67">
        <v>0.0871</v>
      </c>
      <c r="AK60" s="67">
        <v>0.0937</v>
      </c>
      <c r="AL60" s="67">
        <v>0.1008</v>
      </c>
      <c r="AM60" s="67">
        <v>0.1085</v>
      </c>
      <c r="AN60" s="67">
        <v>0.1168</v>
      </c>
      <c r="AO60" s="67">
        <v>0.1258</v>
      </c>
      <c r="AP60" s="67">
        <v>0.1355</v>
      </c>
      <c r="AQ60" s="67">
        <v>0.1459</v>
      </c>
      <c r="AR60" s="67">
        <v>0.1571</v>
      </c>
      <c r="AS60" s="67">
        <v>0.1691</v>
      </c>
      <c r="AT60" s="67">
        <v>0.182</v>
      </c>
      <c r="AU60" s="67">
        <v>0.1958</v>
      </c>
      <c r="AW60" s="82"/>
      <c r="AX60" s="73"/>
      <c r="AY60" s="95"/>
      <c r="AZ60" s="81"/>
    </row>
    <row r="61" spans="1:52" ht="12.75">
      <c r="A61" s="65" t="s">
        <v>96</v>
      </c>
      <c r="B61" s="67">
        <v>0.0184</v>
      </c>
      <c r="C61" s="67">
        <v>0.0188</v>
      </c>
      <c r="D61" s="67">
        <v>0.0192</v>
      </c>
      <c r="E61" s="67">
        <v>0.0196</v>
      </c>
      <c r="F61" s="67">
        <v>0.02</v>
      </c>
      <c r="G61" s="67">
        <v>0.0205</v>
      </c>
      <c r="H61" s="67">
        <v>0.0211</v>
      </c>
      <c r="I61" s="67">
        <v>0.0217</v>
      </c>
      <c r="J61" s="67">
        <v>0.0224</v>
      </c>
      <c r="K61" s="67">
        <v>0.0231</v>
      </c>
      <c r="L61" s="67">
        <v>0.0239</v>
      </c>
      <c r="M61" s="67">
        <v>0.0248</v>
      </c>
      <c r="N61" s="67">
        <v>0.0257</v>
      </c>
      <c r="O61" s="67">
        <v>0.0268</v>
      </c>
      <c r="P61" s="67">
        <v>0.0279</v>
      </c>
      <c r="Q61" s="67">
        <v>0.0292</v>
      </c>
      <c r="R61" s="67">
        <v>0.0306</v>
      </c>
      <c r="S61" s="67">
        <v>0.0321</v>
      </c>
      <c r="T61" s="67">
        <v>0.0337</v>
      </c>
      <c r="U61" s="67">
        <v>0.0355</v>
      </c>
      <c r="V61" s="67">
        <v>0.0375</v>
      </c>
      <c r="W61" s="67">
        <v>0.0397</v>
      </c>
      <c r="X61" s="67">
        <v>0.042</v>
      </c>
      <c r="Y61" s="67">
        <v>0.0446</v>
      </c>
      <c r="Z61" s="67">
        <v>0.0474</v>
      </c>
      <c r="AA61" s="67">
        <v>0.0504</v>
      </c>
      <c r="AB61" s="67">
        <v>0.0538</v>
      </c>
      <c r="AC61" s="67">
        <v>0.0574</v>
      </c>
      <c r="AD61" s="67">
        <v>0.0614</v>
      </c>
      <c r="AE61" s="67">
        <v>0.0657</v>
      </c>
      <c r="AF61" s="67">
        <v>0.0704</v>
      </c>
      <c r="AG61" s="67">
        <v>0.0755</v>
      </c>
      <c r="AH61" s="67">
        <v>0.0811</v>
      </c>
      <c r="AI61" s="67">
        <v>0.0871</v>
      </c>
      <c r="AJ61" s="67">
        <v>0.0937</v>
      </c>
      <c r="AK61" s="67">
        <v>0.1008</v>
      </c>
      <c r="AL61" s="67">
        <v>0.1085</v>
      </c>
      <c r="AM61" s="67">
        <v>0.1168</v>
      </c>
      <c r="AN61" s="67">
        <v>0.1258</v>
      </c>
      <c r="AO61" s="67">
        <v>0.1355</v>
      </c>
      <c r="AP61" s="67">
        <v>0.1459</v>
      </c>
      <c r="AQ61" s="67">
        <v>0.1571</v>
      </c>
      <c r="AR61" s="67">
        <v>0.1691</v>
      </c>
      <c r="AS61" s="67">
        <v>0.182</v>
      </c>
      <c r="AT61" s="67">
        <v>0.1958</v>
      </c>
      <c r="AU61" s="67">
        <v>0.2104</v>
      </c>
      <c r="AW61" s="82"/>
      <c r="AX61" s="73"/>
      <c r="AY61" s="95"/>
      <c r="AZ61" s="81"/>
    </row>
    <row r="62" spans="1:52" ht="12.75">
      <c r="A62" s="65" t="s">
        <v>97</v>
      </c>
      <c r="B62" s="67">
        <v>0.0188</v>
      </c>
      <c r="C62" s="67">
        <v>0.0192</v>
      </c>
      <c r="D62" s="67">
        <v>0.0196</v>
      </c>
      <c r="E62" s="67">
        <v>0.02</v>
      </c>
      <c r="F62" s="67">
        <v>0.0205</v>
      </c>
      <c r="G62" s="67">
        <v>0.0211</v>
      </c>
      <c r="H62" s="67">
        <v>0.0217</v>
      </c>
      <c r="I62" s="67">
        <v>0.0224</v>
      </c>
      <c r="J62" s="67">
        <v>0.0231</v>
      </c>
      <c r="K62" s="67">
        <v>0.0239</v>
      </c>
      <c r="L62" s="67">
        <v>0.0248</v>
      </c>
      <c r="M62" s="67">
        <v>0.0257</v>
      </c>
      <c r="N62" s="67">
        <v>0.0268</v>
      </c>
      <c r="O62" s="67">
        <v>0.0279</v>
      </c>
      <c r="P62" s="67">
        <v>0.0292</v>
      </c>
      <c r="Q62" s="67">
        <v>0.0306</v>
      </c>
      <c r="R62" s="67">
        <v>0.0321</v>
      </c>
      <c r="S62" s="67">
        <v>0.0337</v>
      </c>
      <c r="T62" s="67">
        <v>0.0355</v>
      </c>
      <c r="U62" s="67">
        <v>0.0375</v>
      </c>
      <c r="V62" s="67">
        <v>0.0397</v>
      </c>
      <c r="W62" s="67">
        <v>0.042</v>
      </c>
      <c r="X62" s="67">
        <v>0.0446</v>
      </c>
      <c r="Y62" s="67">
        <v>0.0474</v>
      </c>
      <c r="Z62" s="67">
        <v>0.0504</v>
      </c>
      <c r="AA62" s="67">
        <v>0.0538</v>
      </c>
      <c r="AB62" s="67">
        <v>0.0574</v>
      </c>
      <c r="AC62" s="67">
        <v>0.0614</v>
      </c>
      <c r="AD62" s="67">
        <v>0.0657</v>
      </c>
      <c r="AE62" s="67">
        <v>0.0704</v>
      </c>
      <c r="AF62" s="67">
        <v>0.0755</v>
      </c>
      <c r="AG62" s="67">
        <v>0.0811</v>
      </c>
      <c r="AH62" s="67">
        <v>0.0871</v>
      </c>
      <c r="AI62" s="67">
        <v>0.0937</v>
      </c>
      <c r="AJ62" s="67">
        <v>0.1008</v>
      </c>
      <c r="AK62" s="67">
        <v>0.1085</v>
      </c>
      <c r="AL62" s="67">
        <v>0.1168</v>
      </c>
      <c r="AM62" s="67">
        <v>0.1258</v>
      </c>
      <c r="AN62" s="67">
        <v>0.1355</v>
      </c>
      <c r="AO62" s="67">
        <v>0.1459</v>
      </c>
      <c r="AP62" s="67">
        <v>0.1571</v>
      </c>
      <c r="AQ62" s="67">
        <v>0.1691</v>
      </c>
      <c r="AR62" s="67">
        <v>0.182</v>
      </c>
      <c r="AS62" s="67">
        <v>0.1958</v>
      </c>
      <c r="AT62" s="67">
        <v>0.2104</v>
      </c>
      <c r="AU62" s="67">
        <v>0.2259</v>
      </c>
      <c r="AW62" s="82"/>
      <c r="AX62" s="73"/>
      <c r="AY62" s="95"/>
      <c r="AZ62" s="81"/>
    </row>
    <row r="63" spans="1:52" ht="12.75">
      <c r="A63" s="65" t="s">
        <v>98</v>
      </c>
      <c r="B63" s="67">
        <v>0.0192</v>
      </c>
      <c r="C63" s="67">
        <v>0.0196</v>
      </c>
      <c r="D63" s="67">
        <v>0.02</v>
      </c>
      <c r="E63" s="67">
        <v>0.0205</v>
      </c>
      <c r="F63" s="67">
        <v>0.0211</v>
      </c>
      <c r="G63" s="67">
        <v>0.0217</v>
      </c>
      <c r="H63" s="67">
        <v>0.0224</v>
      </c>
      <c r="I63" s="67">
        <v>0.0231</v>
      </c>
      <c r="J63" s="67">
        <v>0.0239</v>
      </c>
      <c r="K63" s="67">
        <v>0.0248</v>
      </c>
      <c r="L63" s="67">
        <v>0.0257</v>
      </c>
      <c r="M63" s="67">
        <v>0.0268</v>
      </c>
      <c r="N63" s="67">
        <v>0.0279</v>
      </c>
      <c r="O63" s="67">
        <v>0.0292</v>
      </c>
      <c r="P63" s="67">
        <v>0.0306</v>
      </c>
      <c r="Q63" s="67">
        <v>0.0321</v>
      </c>
      <c r="R63" s="67">
        <v>0.0337</v>
      </c>
      <c r="S63" s="67">
        <v>0.0355</v>
      </c>
      <c r="T63" s="67">
        <v>0.0375</v>
      </c>
      <c r="U63" s="67">
        <v>0.0397</v>
      </c>
      <c r="V63" s="67">
        <v>0.042</v>
      </c>
      <c r="W63" s="67">
        <v>0.0446</v>
      </c>
      <c r="X63" s="67">
        <v>0.0474</v>
      </c>
      <c r="Y63" s="67">
        <v>0.0504</v>
      </c>
      <c r="Z63" s="67">
        <v>0.0538</v>
      </c>
      <c r="AA63" s="67">
        <v>0.0574</v>
      </c>
      <c r="AB63" s="67">
        <v>0.0614</v>
      </c>
      <c r="AC63" s="67">
        <v>0.0657</v>
      </c>
      <c r="AD63" s="67">
        <v>0.0704</v>
      </c>
      <c r="AE63" s="67">
        <v>0.0755</v>
      </c>
      <c r="AF63" s="67">
        <v>0.0811</v>
      </c>
      <c r="AG63" s="67">
        <v>0.0871</v>
      </c>
      <c r="AH63" s="67">
        <v>0.0937</v>
      </c>
      <c r="AI63" s="67">
        <v>0.1008</v>
      </c>
      <c r="AJ63" s="67">
        <v>0.1085</v>
      </c>
      <c r="AK63" s="67">
        <v>0.1168</v>
      </c>
      <c r="AL63" s="67">
        <v>0.1258</v>
      </c>
      <c r="AM63" s="67">
        <v>0.1355</v>
      </c>
      <c r="AN63" s="67">
        <v>0.1459</v>
      </c>
      <c r="AO63" s="67">
        <v>0.1571</v>
      </c>
      <c r="AP63" s="67">
        <v>0.1691</v>
      </c>
      <c r="AQ63" s="67">
        <v>0.182</v>
      </c>
      <c r="AR63" s="67">
        <v>0.1958</v>
      </c>
      <c r="AS63" s="67">
        <v>0.2104</v>
      </c>
      <c r="AT63" s="67">
        <v>0.2259</v>
      </c>
      <c r="AU63" s="67">
        <v>0.2424</v>
      </c>
      <c r="AW63" s="82"/>
      <c r="AX63" s="73"/>
      <c r="AY63" s="95"/>
      <c r="AZ63" s="81"/>
    </row>
    <row r="64" spans="1:52" ht="12.75">
      <c r="A64" s="65" t="s">
        <v>99</v>
      </c>
      <c r="B64" s="67">
        <v>0.0196</v>
      </c>
      <c r="C64" s="67">
        <v>0.02</v>
      </c>
      <c r="D64" s="67">
        <v>0.0205</v>
      </c>
      <c r="E64" s="67">
        <v>0.0211</v>
      </c>
      <c r="F64" s="67">
        <v>0.0217</v>
      </c>
      <c r="G64" s="67">
        <v>0.0224</v>
      </c>
      <c r="H64" s="67">
        <v>0.0231</v>
      </c>
      <c r="I64" s="67">
        <v>0.0239</v>
      </c>
      <c r="J64" s="67">
        <v>0.0248</v>
      </c>
      <c r="K64" s="67">
        <v>0.0257</v>
      </c>
      <c r="L64" s="67">
        <v>0.0268</v>
      </c>
      <c r="M64" s="67">
        <v>0.0279</v>
      </c>
      <c r="N64" s="67">
        <v>0.0292</v>
      </c>
      <c r="O64" s="67">
        <v>0.0306</v>
      </c>
      <c r="P64" s="67">
        <v>0.0321</v>
      </c>
      <c r="Q64" s="67">
        <v>0.0337</v>
      </c>
      <c r="R64" s="67">
        <v>0.0355</v>
      </c>
      <c r="S64" s="67">
        <v>0.0375</v>
      </c>
      <c r="T64" s="67">
        <v>0.0397</v>
      </c>
      <c r="U64" s="67">
        <v>0.042</v>
      </c>
      <c r="V64" s="67">
        <v>0.0446</v>
      </c>
      <c r="W64" s="67">
        <v>0.0474</v>
      </c>
      <c r="X64" s="67">
        <v>0.0504</v>
      </c>
      <c r="Y64" s="67">
        <v>0.0538</v>
      </c>
      <c r="Z64" s="67">
        <v>0.0574</v>
      </c>
      <c r="AA64" s="67">
        <v>0.0614</v>
      </c>
      <c r="AB64" s="67">
        <v>0.0657</v>
      </c>
      <c r="AC64" s="67">
        <v>0.0704</v>
      </c>
      <c r="AD64" s="67">
        <v>0.0755</v>
      </c>
      <c r="AE64" s="67">
        <v>0.0811</v>
      </c>
      <c r="AF64" s="67">
        <v>0.0871</v>
      </c>
      <c r="AG64" s="67">
        <v>0.0937</v>
      </c>
      <c r="AH64" s="67">
        <v>0.1008</v>
      </c>
      <c r="AI64" s="67">
        <v>0.1085</v>
      </c>
      <c r="AJ64" s="67">
        <v>0.1168</v>
      </c>
      <c r="AK64" s="67">
        <v>0.1258</v>
      </c>
      <c r="AL64" s="67">
        <v>0.1355</v>
      </c>
      <c r="AM64" s="67">
        <v>0.1459</v>
      </c>
      <c r="AN64" s="67">
        <v>0.1571</v>
      </c>
      <c r="AO64" s="67">
        <v>0.1691</v>
      </c>
      <c r="AP64" s="67">
        <v>0.182</v>
      </c>
      <c r="AQ64" s="67">
        <v>0.1958</v>
      </c>
      <c r="AR64" s="67">
        <v>0.2104</v>
      </c>
      <c r="AS64" s="67">
        <v>0.2259</v>
      </c>
      <c r="AT64" s="67">
        <v>0.2424</v>
      </c>
      <c r="AU64" s="67">
        <v>0.2598</v>
      </c>
      <c r="AW64" s="82"/>
      <c r="AX64" s="73"/>
      <c r="AY64" s="95"/>
      <c r="AZ64" s="81"/>
    </row>
    <row r="65" spans="1:52" ht="12.75">
      <c r="A65" s="65" t="s">
        <v>100</v>
      </c>
      <c r="B65" s="67">
        <v>0.02</v>
      </c>
      <c r="C65" s="67">
        <v>0.0205</v>
      </c>
      <c r="D65" s="67">
        <v>0.0211</v>
      </c>
      <c r="E65" s="67">
        <v>0.0217</v>
      </c>
      <c r="F65" s="67">
        <v>0.0224</v>
      </c>
      <c r="G65" s="67">
        <v>0.0231</v>
      </c>
      <c r="H65" s="67">
        <v>0.0239</v>
      </c>
      <c r="I65" s="67">
        <v>0.0248</v>
      </c>
      <c r="J65" s="67">
        <v>0.0257</v>
      </c>
      <c r="K65" s="67">
        <v>0.0268</v>
      </c>
      <c r="L65" s="67">
        <v>0.0279</v>
      </c>
      <c r="M65" s="67">
        <v>0.0292</v>
      </c>
      <c r="N65" s="67">
        <v>0.0306</v>
      </c>
      <c r="O65" s="67">
        <v>0.0321</v>
      </c>
      <c r="P65" s="67">
        <v>0.0337</v>
      </c>
      <c r="Q65" s="67">
        <v>0.0355</v>
      </c>
      <c r="R65" s="67">
        <v>0.0375</v>
      </c>
      <c r="S65" s="67">
        <v>0.0397</v>
      </c>
      <c r="T65" s="67">
        <v>0.042</v>
      </c>
      <c r="U65" s="67">
        <v>0.0446</v>
      </c>
      <c r="V65" s="67">
        <v>0.0474</v>
      </c>
      <c r="W65" s="67">
        <v>0.0504</v>
      </c>
      <c r="X65" s="67">
        <v>0.0538</v>
      </c>
      <c r="Y65" s="67">
        <v>0.0574</v>
      </c>
      <c r="Z65" s="67">
        <v>0.0614</v>
      </c>
      <c r="AA65" s="67">
        <v>0.0657</v>
      </c>
      <c r="AB65" s="67">
        <v>0.0704</v>
      </c>
      <c r="AC65" s="67">
        <v>0.0755</v>
      </c>
      <c r="AD65" s="67">
        <v>0.0811</v>
      </c>
      <c r="AE65" s="67">
        <v>0.0871</v>
      </c>
      <c r="AF65" s="67">
        <v>0.0937</v>
      </c>
      <c r="AG65" s="67">
        <v>0.1008</v>
      </c>
      <c r="AH65" s="67">
        <v>0.1085</v>
      </c>
      <c r="AI65" s="67">
        <v>0.1168</v>
      </c>
      <c r="AJ65" s="67">
        <v>0.1258</v>
      </c>
      <c r="AK65" s="67">
        <v>0.1355</v>
      </c>
      <c r="AL65" s="67">
        <v>0.1459</v>
      </c>
      <c r="AM65" s="67">
        <v>0.1571</v>
      </c>
      <c r="AN65" s="67">
        <v>0.1691</v>
      </c>
      <c r="AO65" s="67">
        <v>0.182</v>
      </c>
      <c r="AP65" s="67">
        <v>0.1958</v>
      </c>
      <c r="AQ65" s="67">
        <v>0.2104</v>
      </c>
      <c r="AR65" s="67">
        <v>0.2259</v>
      </c>
      <c r="AS65" s="67">
        <v>0.2424</v>
      </c>
      <c r="AT65" s="67">
        <v>0.2598</v>
      </c>
      <c r="AU65" s="67">
        <v>0.278</v>
      </c>
      <c r="AW65" s="82"/>
      <c r="AX65" s="73"/>
      <c r="AY65" s="95"/>
      <c r="AZ65" s="81"/>
    </row>
    <row r="66" spans="1:52" ht="12.75">
      <c r="A66" s="65" t="s">
        <v>101</v>
      </c>
      <c r="B66" s="67">
        <v>0.0205</v>
      </c>
      <c r="C66" s="67">
        <v>0.0211</v>
      </c>
      <c r="D66" s="67">
        <v>0.0217</v>
      </c>
      <c r="E66" s="67">
        <v>0.0224</v>
      </c>
      <c r="F66" s="67">
        <v>0.0231</v>
      </c>
      <c r="G66" s="67">
        <v>0.0239</v>
      </c>
      <c r="H66" s="67">
        <v>0.0248</v>
      </c>
      <c r="I66" s="67">
        <v>0.0257</v>
      </c>
      <c r="J66" s="67">
        <v>0.0268</v>
      </c>
      <c r="K66" s="67">
        <v>0.0279</v>
      </c>
      <c r="L66" s="67">
        <v>0.0292</v>
      </c>
      <c r="M66" s="67">
        <v>0.0306</v>
      </c>
      <c r="N66" s="67">
        <v>0.0321</v>
      </c>
      <c r="O66" s="67">
        <v>0.0337</v>
      </c>
      <c r="P66" s="67">
        <v>0.0355</v>
      </c>
      <c r="Q66" s="67">
        <v>0.0375</v>
      </c>
      <c r="R66" s="67">
        <v>0.0397</v>
      </c>
      <c r="S66" s="67">
        <v>0.042</v>
      </c>
      <c r="T66" s="67">
        <v>0.0446</v>
      </c>
      <c r="U66" s="67">
        <v>0.0474</v>
      </c>
      <c r="V66" s="67">
        <v>0.0504</v>
      </c>
      <c r="W66" s="67">
        <v>0.0538</v>
      </c>
      <c r="X66" s="67">
        <v>0.0574</v>
      </c>
      <c r="Y66" s="67">
        <v>0.0614</v>
      </c>
      <c r="Z66" s="67">
        <v>0.0657</v>
      </c>
      <c r="AA66" s="67">
        <v>0.0704</v>
      </c>
      <c r="AB66" s="67">
        <v>0.0755</v>
      </c>
      <c r="AC66" s="67">
        <v>0.0811</v>
      </c>
      <c r="AD66" s="67">
        <v>0.0871</v>
      </c>
      <c r="AE66" s="67">
        <v>0.0937</v>
      </c>
      <c r="AF66" s="67">
        <v>0.1008</v>
      </c>
      <c r="AG66" s="67">
        <v>0.1085</v>
      </c>
      <c r="AH66" s="67">
        <v>0.1168</v>
      </c>
      <c r="AI66" s="67">
        <v>0.1258</v>
      </c>
      <c r="AJ66" s="67">
        <v>0.1355</v>
      </c>
      <c r="AK66" s="67">
        <v>0.1459</v>
      </c>
      <c r="AL66" s="67">
        <v>0.1571</v>
      </c>
      <c r="AM66" s="67">
        <v>0.1691</v>
      </c>
      <c r="AN66" s="67">
        <v>0.182</v>
      </c>
      <c r="AO66" s="67">
        <v>0.1958</v>
      </c>
      <c r="AP66" s="67">
        <v>0.2104</v>
      </c>
      <c r="AQ66" s="67">
        <v>0.2259</v>
      </c>
      <c r="AR66" s="67">
        <v>0.2424</v>
      </c>
      <c r="AS66" s="67">
        <v>0.2598</v>
      </c>
      <c r="AT66" s="67">
        <v>0.278</v>
      </c>
      <c r="AU66" s="67">
        <v>0.2971</v>
      </c>
      <c r="AW66" s="82"/>
      <c r="AX66" s="73"/>
      <c r="AY66" s="95"/>
      <c r="AZ66" s="81"/>
    </row>
    <row r="67" spans="1:52" ht="12.75">
      <c r="A67" s="65" t="s">
        <v>102</v>
      </c>
      <c r="B67" s="67">
        <v>0.0211</v>
      </c>
      <c r="C67" s="67">
        <v>0.0217</v>
      </c>
      <c r="D67" s="67">
        <v>0.0224</v>
      </c>
      <c r="E67" s="67">
        <v>0.0231</v>
      </c>
      <c r="F67" s="67">
        <v>0.0239</v>
      </c>
      <c r="G67" s="67">
        <v>0.0248</v>
      </c>
      <c r="H67" s="67">
        <v>0.0257</v>
      </c>
      <c r="I67" s="67">
        <v>0.0268</v>
      </c>
      <c r="J67" s="67">
        <v>0.0279</v>
      </c>
      <c r="K67" s="67">
        <v>0.0292</v>
      </c>
      <c r="L67" s="67">
        <v>0.0306</v>
      </c>
      <c r="M67" s="67">
        <v>0.0321</v>
      </c>
      <c r="N67" s="67">
        <v>0.0337</v>
      </c>
      <c r="O67" s="67">
        <v>0.0355</v>
      </c>
      <c r="P67" s="67">
        <v>0.0375</v>
      </c>
      <c r="Q67" s="67">
        <v>0.0397</v>
      </c>
      <c r="R67" s="67">
        <v>0.042</v>
      </c>
      <c r="S67" s="67">
        <v>0.0446</v>
      </c>
      <c r="T67" s="67">
        <v>0.0474</v>
      </c>
      <c r="U67" s="67">
        <v>0.0504</v>
      </c>
      <c r="V67" s="67">
        <v>0.0538</v>
      </c>
      <c r="W67" s="67">
        <v>0.0574</v>
      </c>
      <c r="X67" s="67">
        <v>0.0614</v>
      </c>
      <c r="Y67" s="67">
        <v>0.0657</v>
      </c>
      <c r="Z67" s="67">
        <v>0.0704</v>
      </c>
      <c r="AA67" s="67">
        <v>0.0755</v>
      </c>
      <c r="AB67" s="67">
        <v>0.0811</v>
      </c>
      <c r="AC67" s="67">
        <v>0.0871</v>
      </c>
      <c r="AD67" s="67">
        <v>0.0937</v>
      </c>
      <c r="AE67" s="67">
        <v>0.1008</v>
      </c>
      <c r="AF67" s="67">
        <v>0.1085</v>
      </c>
      <c r="AG67" s="67">
        <v>0.1168</v>
      </c>
      <c r="AH67" s="67">
        <v>0.1258</v>
      </c>
      <c r="AI67" s="67">
        <v>0.1355</v>
      </c>
      <c r="AJ67" s="67">
        <v>0.1459</v>
      </c>
      <c r="AK67" s="67">
        <v>0.1571</v>
      </c>
      <c r="AL67" s="67">
        <v>0.1691</v>
      </c>
      <c r="AM67" s="67">
        <v>0.182</v>
      </c>
      <c r="AN67" s="67">
        <v>0.1958</v>
      </c>
      <c r="AO67" s="67">
        <v>0.2104</v>
      </c>
      <c r="AP67" s="67">
        <v>0.2259</v>
      </c>
      <c r="AQ67" s="67">
        <v>0.2424</v>
      </c>
      <c r="AR67" s="67">
        <v>0.2598</v>
      </c>
      <c r="AS67" s="67">
        <v>0.278</v>
      </c>
      <c r="AT67" s="67">
        <v>0.2971</v>
      </c>
      <c r="AU67" s="67">
        <v>0.3171</v>
      </c>
      <c r="AW67" s="82"/>
      <c r="AX67" s="73"/>
      <c r="AY67" s="95"/>
      <c r="AZ67" s="81"/>
    </row>
    <row r="68" spans="1:52" ht="12.75">
      <c r="A68" s="65" t="s">
        <v>103</v>
      </c>
      <c r="B68" s="67">
        <v>0.0217</v>
      </c>
      <c r="C68" s="67">
        <v>0.0224</v>
      </c>
      <c r="D68" s="67">
        <v>0.0231</v>
      </c>
      <c r="E68" s="67">
        <v>0.0239</v>
      </c>
      <c r="F68" s="67">
        <v>0.0248</v>
      </c>
      <c r="G68" s="67">
        <v>0.0257</v>
      </c>
      <c r="H68" s="67">
        <v>0.0268</v>
      </c>
      <c r="I68" s="67">
        <v>0.0279</v>
      </c>
      <c r="J68" s="67">
        <v>0.0292</v>
      </c>
      <c r="K68" s="67">
        <v>0.0306</v>
      </c>
      <c r="L68" s="67">
        <v>0.0321</v>
      </c>
      <c r="M68" s="67">
        <v>0.0337</v>
      </c>
      <c r="N68" s="67">
        <v>0.0355</v>
      </c>
      <c r="O68" s="67">
        <v>0.0375</v>
      </c>
      <c r="P68" s="67">
        <v>0.0397</v>
      </c>
      <c r="Q68" s="67">
        <v>0.042</v>
      </c>
      <c r="R68" s="67">
        <v>0.0446</v>
      </c>
      <c r="S68" s="67">
        <v>0.0474</v>
      </c>
      <c r="T68" s="67">
        <v>0.0504</v>
      </c>
      <c r="U68" s="67">
        <v>0.0538</v>
      </c>
      <c r="V68" s="67">
        <v>0.0574</v>
      </c>
      <c r="W68" s="67">
        <v>0.0614</v>
      </c>
      <c r="X68" s="67">
        <v>0.0657</v>
      </c>
      <c r="Y68" s="67">
        <v>0.0704</v>
      </c>
      <c r="Z68" s="67">
        <v>0.0755</v>
      </c>
      <c r="AA68" s="67">
        <v>0.0811</v>
      </c>
      <c r="AB68" s="67">
        <v>0.0871</v>
      </c>
      <c r="AC68" s="67">
        <v>0.0937</v>
      </c>
      <c r="AD68" s="67">
        <v>0.1008</v>
      </c>
      <c r="AE68" s="67">
        <v>0.1085</v>
      </c>
      <c r="AF68" s="67">
        <v>0.1168</v>
      </c>
      <c r="AG68" s="67">
        <v>0.1258</v>
      </c>
      <c r="AH68" s="67">
        <v>0.1355</v>
      </c>
      <c r="AI68" s="67">
        <v>0.1459</v>
      </c>
      <c r="AJ68" s="67">
        <v>0.1571</v>
      </c>
      <c r="AK68" s="67">
        <v>0.1691</v>
      </c>
      <c r="AL68" s="67">
        <v>0.182</v>
      </c>
      <c r="AM68" s="67">
        <v>0.1958</v>
      </c>
      <c r="AN68" s="67">
        <v>0.2104</v>
      </c>
      <c r="AO68" s="67">
        <v>0.2259</v>
      </c>
      <c r="AP68" s="67">
        <v>0.2424</v>
      </c>
      <c r="AQ68" s="67">
        <v>0.2598</v>
      </c>
      <c r="AR68" s="67">
        <v>0.278</v>
      </c>
      <c r="AS68" s="67">
        <v>0.2971</v>
      </c>
      <c r="AT68" s="67">
        <v>0.3171</v>
      </c>
      <c r="AU68" s="67">
        <v>0.3378</v>
      </c>
      <c r="AW68" s="82"/>
      <c r="AX68" s="73"/>
      <c r="AY68" s="95"/>
      <c r="AZ68" s="81"/>
    </row>
    <row r="69" spans="1:52" ht="12.75">
      <c r="A69" s="65" t="s">
        <v>104</v>
      </c>
      <c r="B69" s="67">
        <v>0.0224</v>
      </c>
      <c r="C69" s="67">
        <v>0.0231</v>
      </c>
      <c r="D69" s="67">
        <v>0.0239</v>
      </c>
      <c r="E69" s="67">
        <v>0.0248</v>
      </c>
      <c r="F69" s="67">
        <v>0.0257</v>
      </c>
      <c r="G69" s="67">
        <v>0.0268</v>
      </c>
      <c r="H69" s="67">
        <v>0.0279</v>
      </c>
      <c r="I69" s="67">
        <v>0.0292</v>
      </c>
      <c r="J69" s="67">
        <v>0.0306</v>
      </c>
      <c r="K69" s="67">
        <v>0.0321</v>
      </c>
      <c r="L69" s="67">
        <v>0.0337</v>
      </c>
      <c r="M69" s="67">
        <v>0.0355</v>
      </c>
      <c r="N69" s="67">
        <v>0.0375</v>
      </c>
      <c r="O69" s="67">
        <v>0.0397</v>
      </c>
      <c r="P69" s="67">
        <v>0.042</v>
      </c>
      <c r="Q69" s="67">
        <v>0.0446</v>
      </c>
      <c r="R69" s="67">
        <v>0.0474</v>
      </c>
      <c r="S69" s="67">
        <v>0.0504</v>
      </c>
      <c r="T69" s="67">
        <v>0.0538</v>
      </c>
      <c r="U69" s="67">
        <v>0.0574</v>
      </c>
      <c r="V69" s="67">
        <v>0.0614</v>
      </c>
      <c r="W69" s="67">
        <v>0.0657</v>
      </c>
      <c r="X69" s="67">
        <v>0.0704</v>
      </c>
      <c r="Y69" s="67">
        <v>0.0755</v>
      </c>
      <c r="Z69" s="67">
        <v>0.0811</v>
      </c>
      <c r="AA69" s="67">
        <v>0.0871</v>
      </c>
      <c r="AB69" s="67">
        <v>0.0937</v>
      </c>
      <c r="AC69" s="67">
        <v>0.1008</v>
      </c>
      <c r="AD69" s="67">
        <v>0.1085</v>
      </c>
      <c r="AE69" s="67">
        <v>0.1168</v>
      </c>
      <c r="AF69" s="67">
        <v>0.1258</v>
      </c>
      <c r="AG69" s="67">
        <v>0.1355</v>
      </c>
      <c r="AH69" s="67">
        <v>0.1459</v>
      </c>
      <c r="AI69" s="67">
        <v>0.1571</v>
      </c>
      <c r="AJ69" s="67">
        <v>0.1691</v>
      </c>
      <c r="AK69" s="67">
        <v>0.182</v>
      </c>
      <c r="AL69" s="67">
        <v>0.1958</v>
      </c>
      <c r="AM69" s="67">
        <v>0.2104</v>
      </c>
      <c r="AN69" s="67">
        <v>0.2259</v>
      </c>
      <c r="AO69" s="67">
        <v>0.2424</v>
      </c>
      <c r="AP69" s="67">
        <v>0.2598</v>
      </c>
      <c r="AQ69" s="67">
        <v>0.278</v>
      </c>
      <c r="AR69" s="67">
        <v>0.2971</v>
      </c>
      <c r="AS69" s="67">
        <v>0.3171</v>
      </c>
      <c r="AT69" s="67">
        <v>0.3378</v>
      </c>
      <c r="AU69" s="67">
        <v>0.3591</v>
      </c>
      <c r="AW69" s="82"/>
      <c r="AX69" s="73"/>
      <c r="AY69" s="95"/>
      <c r="AZ69" s="81"/>
    </row>
    <row r="70" spans="1:52" ht="12.75">
      <c r="A70" s="65" t="s">
        <v>105</v>
      </c>
      <c r="B70" s="67">
        <v>0.0231</v>
      </c>
      <c r="C70" s="67">
        <v>0.0239</v>
      </c>
      <c r="D70" s="67">
        <v>0.0248</v>
      </c>
      <c r="E70" s="67">
        <v>0.0257</v>
      </c>
      <c r="F70" s="67">
        <v>0.0268</v>
      </c>
      <c r="G70" s="67">
        <v>0.0279</v>
      </c>
      <c r="H70" s="67">
        <v>0.0292</v>
      </c>
      <c r="I70" s="67">
        <v>0.0306</v>
      </c>
      <c r="J70" s="67">
        <v>0.0321</v>
      </c>
      <c r="K70" s="67">
        <v>0.0337</v>
      </c>
      <c r="L70" s="67">
        <v>0.0355</v>
      </c>
      <c r="M70" s="67">
        <v>0.0375</v>
      </c>
      <c r="N70" s="67">
        <v>0.0397</v>
      </c>
      <c r="O70" s="67">
        <v>0.042</v>
      </c>
      <c r="P70" s="67">
        <v>0.0446</v>
      </c>
      <c r="Q70" s="67">
        <v>0.0474</v>
      </c>
      <c r="R70" s="67">
        <v>0.0504</v>
      </c>
      <c r="S70" s="67">
        <v>0.0538</v>
      </c>
      <c r="T70" s="67">
        <v>0.0574</v>
      </c>
      <c r="U70" s="67">
        <v>0.0614</v>
      </c>
      <c r="V70" s="67">
        <v>0.0657</v>
      </c>
      <c r="W70" s="67">
        <v>0.0704</v>
      </c>
      <c r="X70" s="67">
        <v>0.0755</v>
      </c>
      <c r="Y70" s="67">
        <v>0.0811</v>
      </c>
      <c r="Z70" s="67">
        <v>0.0871</v>
      </c>
      <c r="AA70" s="67">
        <v>0.0937</v>
      </c>
      <c r="AB70" s="67">
        <v>0.1008</v>
      </c>
      <c r="AC70" s="67">
        <v>0.1085</v>
      </c>
      <c r="AD70" s="67">
        <v>0.1168</v>
      </c>
      <c r="AE70" s="67">
        <v>0.1258</v>
      </c>
      <c r="AF70" s="67">
        <v>0.1355</v>
      </c>
      <c r="AG70" s="67">
        <v>0.1459</v>
      </c>
      <c r="AH70" s="67">
        <v>0.1571</v>
      </c>
      <c r="AI70" s="67">
        <v>0.1691</v>
      </c>
      <c r="AJ70" s="67">
        <v>0.182</v>
      </c>
      <c r="AK70" s="67">
        <v>0.1958</v>
      </c>
      <c r="AL70" s="67">
        <v>0.2104</v>
      </c>
      <c r="AM70" s="67">
        <v>0.2259</v>
      </c>
      <c r="AN70" s="67">
        <v>0.2424</v>
      </c>
      <c r="AO70" s="67">
        <v>0.2598</v>
      </c>
      <c r="AP70" s="67">
        <v>0.278</v>
      </c>
      <c r="AQ70" s="67">
        <v>0.2971</v>
      </c>
      <c r="AR70" s="67">
        <v>0.3171</v>
      </c>
      <c r="AS70" s="67">
        <v>0.3378</v>
      </c>
      <c r="AT70" s="67">
        <v>0.3591</v>
      </c>
      <c r="AU70" s="67">
        <v>0.3801</v>
      </c>
      <c r="AW70" s="82"/>
      <c r="AX70" s="73"/>
      <c r="AY70" s="95"/>
      <c r="AZ70" s="30"/>
    </row>
    <row r="71" spans="1:52" ht="12.75">
      <c r="A71" s="65" t="s">
        <v>106</v>
      </c>
      <c r="B71" s="67">
        <v>0.0239</v>
      </c>
      <c r="C71" s="67">
        <v>0.0248</v>
      </c>
      <c r="D71" s="67">
        <v>0.0257</v>
      </c>
      <c r="E71" s="67">
        <v>0.0268</v>
      </c>
      <c r="F71" s="67">
        <v>0.0279</v>
      </c>
      <c r="G71" s="67">
        <v>0.0292</v>
      </c>
      <c r="H71" s="67">
        <v>0.0306</v>
      </c>
      <c r="I71" s="67">
        <v>0.0321</v>
      </c>
      <c r="J71" s="67">
        <v>0.0337</v>
      </c>
      <c r="K71" s="67">
        <v>0.0355</v>
      </c>
      <c r="L71" s="67">
        <v>0.0375</v>
      </c>
      <c r="M71" s="67">
        <v>0.0397</v>
      </c>
      <c r="N71" s="67">
        <v>0.042</v>
      </c>
      <c r="O71" s="67">
        <v>0.0446</v>
      </c>
      <c r="P71" s="67">
        <v>0.0474</v>
      </c>
      <c r="Q71" s="67">
        <v>0.0504</v>
      </c>
      <c r="R71" s="67">
        <v>0.0538</v>
      </c>
      <c r="S71" s="67">
        <v>0.0574</v>
      </c>
      <c r="T71" s="67">
        <v>0.0614</v>
      </c>
      <c r="U71" s="67">
        <v>0.0657</v>
      </c>
      <c r="V71" s="67">
        <v>0.0704</v>
      </c>
      <c r="W71" s="67">
        <v>0.0755</v>
      </c>
      <c r="X71" s="67">
        <v>0.0811</v>
      </c>
      <c r="Y71" s="67">
        <v>0.0871</v>
      </c>
      <c r="Z71" s="67">
        <v>0.0937</v>
      </c>
      <c r="AA71" s="67">
        <v>0.1008</v>
      </c>
      <c r="AB71" s="67">
        <v>0.1085</v>
      </c>
      <c r="AC71" s="67">
        <v>0.1168</v>
      </c>
      <c r="AD71" s="67">
        <v>0.1258</v>
      </c>
      <c r="AE71" s="67">
        <v>0.1355</v>
      </c>
      <c r="AF71" s="67">
        <v>0.1459</v>
      </c>
      <c r="AG71" s="67">
        <v>0.1571</v>
      </c>
      <c r="AH71" s="67">
        <v>0.1691</v>
      </c>
      <c r="AI71" s="67">
        <v>0.182</v>
      </c>
      <c r="AJ71" s="67">
        <v>0.1958</v>
      </c>
      <c r="AK71" s="67">
        <v>0.2104</v>
      </c>
      <c r="AL71" s="67">
        <v>0.2259</v>
      </c>
      <c r="AM71" s="67">
        <v>0.2424</v>
      </c>
      <c r="AN71" s="67">
        <v>0.2598</v>
      </c>
      <c r="AO71" s="67">
        <v>0.278</v>
      </c>
      <c r="AP71" s="67">
        <v>0.2971</v>
      </c>
      <c r="AQ71" s="67">
        <v>0.3171</v>
      </c>
      <c r="AR71" s="67">
        <v>0.3378</v>
      </c>
      <c r="AS71" s="67">
        <v>0.3591</v>
      </c>
      <c r="AT71" s="67">
        <v>0.3801</v>
      </c>
      <c r="AU71" s="67">
        <v>0.4033</v>
      </c>
      <c r="AW71" s="82"/>
      <c r="AX71" s="73"/>
      <c r="AY71" s="95"/>
      <c r="AZ71" s="30"/>
    </row>
    <row r="72" spans="1:52" ht="12.75">
      <c r="A72" s="65" t="s">
        <v>107</v>
      </c>
      <c r="B72" s="67">
        <v>0.0248</v>
      </c>
      <c r="C72" s="67">
        <v>0.0257</v>
      </c>
      <c r="D72" s="67">
        <v>0.0268</v>
      </c>
      <c r="E72" s="67">
        <v>0.0279</v>
      </c>
      <c r="F72" s="67">
        <v>0.0292</v>
      </c>
      <c r="G72" s="67">
        <v>0.0306</v>
      </c>
      <c r="H72" s="67">
        <v>0.0321</v>
      </c>
      <c r="I72" s="67">
        <v>0.0337</v>
      </c>
      <c r="J72" s="67">
        <v>0.0355</v>
      </c>
      <c r="K72" s="67">
        <v>0.0375</v>
      </c>
      <c r="L72" s="67">
        <v>0.0397</v>
      </c>
      <c r="M72" s="67">
        <v>0.042</v>
      </c>
      <c r="N72" s="67">
        <v>0.0446</v>
      </c>
      <c r="O72" s="67">
        <v>0.0474</v>
      </c>
      <c r="P72" s="67">
        <v>0.0504</v>
      </c>
      <c r="Q72" s="67">
        <v>0.0538</v>
      </c>
      <c r="R72" s="67">
        <v>0.0574</v>
      </c>
      <c r="S72" s="67">
        <v>0.0614</v>
      </c>
      <c r="T72" s="67">
        <v>0.0657</v>
      </c>
      <c r="U72" s="67">
        <v>0.0704</v>
      </c>
      <c r="V72" s="67">
        <v>0.0755</v>
      </c>
      <c r="W72" s="67">
        <v>0.0811</v>
      </c>
      <c r="X72" s="67">
        <v>0.0871</v>
      </c>
      <c r="Y72" s="67">
        <v>0.0937</v>
      </c>
      <c r="Z72" s="67">
        <v>0.1008</v>
      </c>
      <c r="AA72" s="67">
        <v>0.1085</v>
      </c>
      <c r="AB72" s="67">
        <v>0.1168</v>
      </c>
      <c r="AC72" s="67">
        <v>0.1258</v>
      </c>
      <c r="AD72" s="67">
        <v>0.1355</v>
      </c>
      <c r="AE72" s="67">
        <v>0.1459</v>
      </c>
      <c r="AF72" s="67">
        <v>0.1571</v>
      </c>
      <c r="AG72" s="67">
        <v>0.1691</v>
      </c>
      <c r="AH72" s="67">
        <v>0.182</v>
      </c>
      <c r="AI72" s="67">
        <v>0.1958</v>
      </c>
      <c r="AJ72" s="67">
        <v>0.2104</v>
      </c>
      <c r="AK72" s="67">
        <v>0.2259</v>
      </c>
      <c r="AL72" s="67">
        <v>0.2424</v>
      </c>
      <c r="AM72" s="67">
        <v>0.2598</v>
      </c>
      <c r="AN72" s="67">
        <v>0.278</v>
      </c>
      <c r="AO72" s="67">
        <v>0.2971</v>
      </c>
      <c r="AP72" s="67">
        <v>0.3171</v>
      </c>
      <c r="AQ72" s="67">
        <v>0.3378</v>
      </c>
      <c r="AR72" s="67">
        <v>0.3591</v>
      </c>
      <c r="AS72" s="67">
        <v>0.3801</v>
      </c>
      <c r="AT72" s="67">
        <v>0.4033</v>
      </c>
      <c r="AU72" s="67">
        <v>0.4259</v>
      </c>
      <c r="AW72" s="82"/>
      <c r="AX72" s="73"/>
      <c r="AY72" s="95"/>
      <c r="AZ72" s="30"/>
    </row>
    <row r="73" spans="1:52" ht="12.75">
      <c r="A73" s="65" t="s">
        <v>108</v>
      </c>
      <c r="B73" s="67">
        <v>0.0257</v>
      </c>
      <c r="C73" s="67">
        <v>0.0268</v>
      </c>
      <c r="D73" s="67">
        <v>0.0279</v>
      </c>
      <c r="E73" s="67">
        <v>0.0292</v>
      </c>
      <c r="F73" s="67">
        <v>0.0306</v>
      </c>
      <c r="G73" s="67">
        <v>0.0321</v>
      </c>
      <c r="H73" s="67">
        <v>0.0337</v>
      </c>
      <c r="I73" s="67">
        <v>0.0355</v>
      </c>
      <c r="J73" s="67">
        <v>0.0375</v>
      </c>
      <c r="K73" s="67">
        <v>0.0397</v>
      </c>
      <c r="L73" s="67">
        <v>0.042</v>
      </c>
      <c r="M73" s="67">
        <v>0.0446</v>
      </c>
      <c r="N73" s="67">
        <v>0.0474</v>
      </c>
      <c r="O73" s="67">
        <v>0.0504</v>
      </c>
      <c r="P73" s="67">
        <v>0.0538</v>
      </c>
      <c r="Q73" s="67">
        <v>0.0574</v>
      </c>
      <c r="R73" s="67">
        <v>0.0614</v>
      </c>
      <c r="S73" s="67">
        <v>0.0657</v>
      </c>
      <c r="T73" s="67">
        <v>0.0704</v>
      </c>
      <c r="U73" s="67">
        <v>0.0755</v>
      </c>
      <c r="V73" s="67">
        <v>0.0811</v>
      </c>
      <c r="W73" s="67">
        <v>0.0871</v>
      </c>
      <c r="X73" s="67">
        <v>0.0937</v>
      </c>
      <c r="Y73" s="67">
        <v>0.1008</v>
      </c>
      <c r="Z73" s="67">
        <v>0.1085</v>
      </c>
      <c r="AA73" s="67">
        <v>0.1168</v>
      </c>
      <c r="AB73" s="67">
        <v>0.1258</v>
      </c>
      <c r="AC73" s="67">
        <v>0.1355</v>
      </c>
      <c r="AD73" s="67">
        <v>0.1459</v>
      </c>
      <c r="AE73" s="67">
        <v>0.1571</v>
      </c>
      <c r="AF73" s="67">
        <v>0.1691</v>
      </c>
      <c r="AG73" s="67">
        <v>0.182</v>
      </c>
      <c r="AH73" s="67">
        <v>0.1958</v>
      </c>
      <c r="AI73" s="67">
        <v>0.2104</v>
      </c>
      <c r="AJ73" s="67">
        <v>0.2259</v>
      </c>
      <c r="AK73" s="67">
        <v>0.2424</v>
      </c>
      <c r="AL73" s="67">
        <v>0.2598</v>
      </c>
      <c r="AM73" s="67">
        <v>0.278</v>
      </c>
      <c r="AN73" s="67">
        <v>0.2971</v>
      </c>
      <c r="AO73" s="67">
        <v>0.3171</v>
      </c>
      <c r="AP73" s="67">
        <v>0.3378</v>
      </c>
      <c r="AQ73" s="67">
        <v>0.3591</v>
      </c>
      <c r="AR73" s="67">
        <v>0.3801</v>
      </c>
      <c r="AS73" s="67">
        <v>0.4033</v>
      </c>
      <c r="AT73" s="67">
        <v>0.4259</v>
      </c>
      <c r="AU73" s="67">
        <v>0.4486</v>
      </c>
      <c r="AW73" s="82"/>
      <c r="AX73" s="73"/>
      <c r="AY73" s="95"/>
      <c r="AZ73" s="30"/>
    </row>
    <row r="74" spans="1:52" ht="12.75">
      <c r="A74" s="65" t="s">
        <v>109</v>
      </c>
      <c r="B74" s="67">
        <v>0.0268</v>
      </c>
      <c r="C74" s="67">
        <v>0.0279</v>
      </c>
      <c r="D74" s="67">
        <v>0.0292</v>
      </c>
      <c r="E74" s="67">
        <v>0.0306</v>
      </c>
      <c r="F74" s="67">
        <v>0.0321</v>
      </c>
      <c r="G74" s="67">
        <v>0.0337</v>
      </c>
      <c r="H74" s="67">
        <v>0.0355</v>
      </c>
      <c r="I74" s="67">
        <v>0.0375</v>
      </c>
      <c r="J74" s="67">
        <v>0.0397</v>
      </c>
      <c r="K74" s="67">
        <v>0.042</v>
      </c>
      <c r="L74" s="67">
        <v>0.0446</v>
      </c>
      <c r="M74" s="67">
        <v>0.0474</v>
      </c>
      <c r="N74" s="67">
        <v>0.0504</v>
      </c>
      <c r="O74" s="67">
        <v>0.0538</v>
      </c>
      <c r="P74" s="67">
        <v>0.0574</v>
      </c>
      <c r="Q74" s="67">
        <v>0.0614</v>
      </c>
      <c r="R74" s="67">
        <v>0.0657</v>
      </c>
      <c r="S74" s="67">
        <v>0.0704</v>
      </c>
      <c r="T74" s="67">
        <v>0.0755</v>
      </c>
      <c r="U74" s="67">
        <v>0.0811</v>
      </c>
      <c r="V74" s="67">
        <v>0.0871</v>
      </c>
      <c r="W74" s="67">
        <v>0.0937</v>
      </c>
      <c r="X74" s="67">
        <v>0.1008</v>
      </c>
      <c r="Y74" s="67">
        <v>0.1085</v>
      </c>
      <c r="Z74" s="67">
        <v>0.1168</v>
      </c>
      <c r="AA74" s="67">
        <v>0.1258</v>
      </c>
      <c r="AB74" s="67">
        <v>0.1355</v>
      </c>
      <c r="AC74" s="67">
        <v>0.1459</v>
      </c>
      <c r="AD74" s="67">
        <v>0.1571</v>
      </c>
      <c r="AE74" s="67">
        <v>0.1691</v>
      </c>
      <c r="AF74" s="67">
        <v>0.182</v>
      </c>
      <c r="AG74" s="67">
        <v>0.1958</v>
      </c>
      <c r="AH74" s="67">
        <v>0.2104</v>
      </c>
      <c r="AI74" s="67">
        <v>0.2259</v>
      </c>
      <c r="AJ74" s="67">
        <v>0.2424</v>
      </c>
      <c r="AK74" s="67">
        <v>0.2598</v>
      </c>
      <c r="AL74" s="67">
        <v>0.278</v>
      </c>
      <c r="AM74" s="67">
        <v>0.2971</v>
      </c>
      <c r="AN74" s="67">
        <v>0.3171</v>
      </c>
      <c r="AO74" s="67">
        <v>0.3378</v>
      </c>
      <c r="AP74" s="67">
        <v>0.3591</v>
      </c>
      <c r="AQ74" s="67">
        <v>0.3801</v>
      </c>
      <c r="AR74" s="67">
        <v>0.4033</v>
      </c>
      <c r="AS74" s="67">
        <v>0.4259</v>
      </c>
      <c r="AT74" s="67">
        <v>0.4486</v>
      </c>
      <c r="AU74" s="67" t="s">
        <v>158</v>
      </c>
      <c r="AW74" s="82"/>
      <c r="AX74" s="73"/>
      <c r="AY74" s="95"/>
      <c r="AZ74" s="30"/>
    </row>
    <row r="75" spans="1:52" ht="12.75">
      <c r="A75" s="65" t="s">
        <v>110</v>
      </c>
      <c r="B75" s="67">
        <v>0.0279</v>
      </c>
      <c r="C75" s="67">
        <v>0.0292</v>
      </c>
      <c r="D75" s="67">
        <v>0.0306</v>
      </c>
      <c r="E75" s="67">
        <v>0.0321</v>
      </c>
      <c r="F75" s="67">
        <v>0.0337</v>
      </c>
      <c r="G75" s="67">
        <v>0.0355</v>
      </c>
      <c r="H75" s="67">
        <v>0.0375</v>
      </c>
      <c r="I75" s="67">
        <v>0.0397</v>
      </c>
      <c r="J75" s="67">
        <v>0.042</v>
      </c>
      <c r="K75" s="67">
        <v>0.0446</v>
      </c>
      <c r="L75" s="67">
        <v>0.0474</v>
      </c>
      <c r="M75" s="67">
        <v>0.0504</v>
      </c>
      <c r="N75" s="67">
        <v>0.0538</v>
      </c>
      <c r="O75" s="67">
        <v>0.0574</v>
      </c>
      <c r="P75" s="67">
        <v>0.0614</v>
      </c>
      <c r="Q75" s="67">
        <v>0.0657</v>
      </c>
      <c r="R75" s="67">
        <v>0.0704</v>
      </c>
      <c r="S75" s="67">
        <v>0.0755</v>
      </c>
      <c r="T75" s="67">
        <v>0.0811</v>
      </c>
      <c r="U75" s="67">
        <v>0.0871</v>
      </c>
      <c r="V75" s="67">
        <v>0.0937</v>
      </c>
      <c r="W75" s="67">
        <v>0.1008</v>
      </c>
      <c r="X75" s="67">
        <v>0.1085</v>
      </c>
      <c r="Y75" s="67">
        <v>0.1168</v>
      </c>
      <c r="Z75" s="67">
        <v>0.1258</v>
      </c>
      <c r="AA75" s="67">
        <v>0.1355</v>
      </c>
      <c r="AB75" s="67">
        <v>0.1459</v>
      </c>
      <c r="AC75" s="67">
        <v>0.1571</v>
      </c>
      <c r="AD75" s="67">
        <v>0.1691</v>
      </c>
      <c r="AE75" s="67">
        <v>0.182</v>
      </c>
      <c r="AF75" s="67">
        <v>0.1958</v>
      </c>
      <c r="AG75" s="67">
        <v>0.2104</v>
      </c>
      <c r="AH75" s="67">
        <v>0.2259</v>
      </c>
      <c r="AI75" s="67">
        <v>0.2424</v>
      </c>
      <c r="AJ75" s="67">
        <v>0.2598</v>
      </c>
      <c r="AK75" s="67">
        <v>0.278</v>
      </c>
      <c r="AL75" s="67">
        <v>0.2971</v>
      </c>
      <c r="AM75" s="67">
        <v>0.3171</v>
      </c>
      <c r="AN75" s="67">
        <v>0.3378</v>
      </c>
      <c r="AO75" s="67">
        <v>0.3591</v>
      </c>
      <c r="AP75" s="67">
        <v>0.3801</v>
      </c>
      <c r="AQ75" s="67">
        <v>0.4033</v>
      </c>
      <c r="AR75" s="67">
        <v>0.4259</v>
      </c>
      <c r="AS75" s="67">
        <v>0.4486</v>
      </c>
      <c r="AT75" s="67" t="s">
        <v>158</v>
      </c>
      <c r="AU75" s="67" t="s">
        <v>158</v>
      </c>
      <c r="AW75" s="82"/>
      <c r="AX75" s="73"/>
      <c r="AY75" s="95"/>
      <c r="AZ75" s="30"/>
    </row>
    <row r="76" spans="1:52" ht="12.75">
      <c r="A76" s="65" t="s">
        <v>111</v>
      </c>
      <c r="B76" s="67">
        <v>0.0292</v>
      </c>
      <c r="C76" s="67">
        <v>0.0306</v>
      </c>
      <c r="D76" s="67">
        <v>0.0321</v>
      </c>
      <c r="E76" s="67">
        <v>0.0337</v>
      </c>
      <c r="F76" s="67">
        <v>0.0355</v>
      </c>
      <c r="G76" s="67">
        <v>0.0375</v>
      </c>
      <c r="H76" s="67">
        <v>0.0397</v>
      </c>
      <c r="I76" s="67">
        <v>0.042</v>
      </c>
      <c r="J76" s="67">
        <v>0.0446</v>
      </c>
      <c r="K76" s="67">
        <v>0.0474</v>
      </c>
      <c r="L76" s="67">
        <v>0.0504</v>
      </c>
      <c r="M76" s="67">
        <v>0.0538</v>
      </c>
      <c r="N76" s="67">
        <v>0.0574</v>
      </c>
      <c r="O76" s="67">
        <v>0.0614</v>
      </c>
      <c r="P76" s="67">
        <v>0.0657</v>
      </c>
      <c r="Q76" s="67">
        <v>0.0704</v>
      </c>
      <c r="R76" s="67">
        <v>0.0755</v>
      </c>
      <c r="S76" s="67">
        <v>0.0811</v>
      </c>
      <c r="T76" s="67">
        <v>0.0871</v>
      </c>
      <c r="U76" s="67">
        <v>0.0937</v>
      </c>
      <c r="V76" s="67">
        <v>0.1008</v>
      </c>
      <c r="W76" s="67">
        <v>0.1085</v>
      </c>
      <c r="X76" s="67">
        <v>0.1168</v>
      </c>
      <c r="Y76" s="67">
        <v>0.1258</v>
      </c>
      <c r="Z76" s="67">
        <v>0.1355</v>
      </c>
      <c r="AA76" s="67">
        <v>0.1459</v>
      </c>
      <c r="AB76" s="67">
        <v>0.1571</v>
      </c>
      <c r="AC76" s="67">
        <v>0.1691</v>
      </c>
      <c r="AD76" s="67">
        <v>0.182</v>
      </c>
      <c r="AE76" s="67">
        <v>0.1958</v>
      </c>
      <c r="AF76" s="67">
        <v>0.2104</v>
      </c>
      <c r="AG76" s="67">
        <v>0.2259</v>
      </c>
      <c r="AH76" s="67">
        <v>0.2424</v>
      </c>
      <c r="AI76" s="67">
        <v>0.2598</v>
      </c>
      <c r="AJ76" s="67">
        <v>0.278</v>
      </c>
      <c r="AK76" s="67">
        <v>0.2971</v>
      </c>
      <c r="AL76" s="67">
        <v>0.3171</v>
      </c>
      <c r="AM76" s="67">
        <v>0.3378</v>
      </c>
      <c r="AN76" s="67">
        <v>0.3591</v>
      </c>
      <c r="AO76" s="67">
        <v>0.3801</v>
      </c>
      <c r="AP76" s="67">
        <v>0.4033</v>
      </c>
      <c r="AQ76" s="67">
        <v>0.4259</v>
      </c>
      <c r="AR76" s="67">
        <v>0.4486</v>
      </c>
      <c r="AS76" s="67" t="s">
        <v>158</v>
      </c>
      <c r="AT76" s="67" t="s">
        <v>158</v>
      </c>
      <c r="AU76" s="67" t="s">
        <v>158</v>
      </c>
      <c r="AW76" s="82"/>
      <c r="AX76" s="73"/>
      <c r="AY76" s="95"/>
      <c r="AZ76" s="30"/>
    </row>
    <row r="77" spans="1:52" ht="12.75">
      <c r="A77" s="65" t="s">
        <v>112</v>
      </c>
      <c r="B77" s="67">
        <v>0.0306</v>
      </c>
      <c r="C77" s="67">
        <v>0.0321</v>
      </c>
      <c r="D77" s="67">
        <v>0.0337</v>
      </c>
      <c r="E77" s="67">
        <v>0.0355</v>
      </c>
      <c r="F77" s="67">
        <v>0.0375</v>
      </c>
      <c r="G77" s="67">
        <v>0.0397</v>
      </c>
      <c r="H77" s="67">
        <v>0.042</v>
      </c>
      <c r="I77" s="67">
        <v>0.0446</v>
      </c>
      <c r="J77" s="67">
        <v>0.0474</v>
      </c>
      <c r="K77" s="67">
        <v>0.0504</v>
      </c>
      <c r="L77" s="67">
        <v>0.0538</v>
      </c>
      <c r="M77" s="67">
        <v>0.0574</v>
      </c>
      <c r="N77" s="67">
        <v>0.0614</v>
      </c>
      <c r="O77" s="67">
        <v>0.0657</v>
      </c>
      <c r="P77" s="67">
        <v>0.0704</v>
      </c>
      <c r="Q77" s="67">
        <v>0.0755</v>
      </c>
      <c r="R77" s="67">
        <v>0.0811</v>
      </c>
      <c r="S77" s="67">
        <v>0.0871</v>
      </c>
      <c r="T77" s="67">
        <v>0.0937</v>
      </c>
      <c r="U77" s="67">
        <v>0.1008</v>
      </c>
      <c r="V77" s="67">
        <v>0.1085</v>
      </c>
      <c r="W77" s="67">
        <v>0.1168</v>
      </c>
      <c r="X77" s="67">
        <v>0.1258</v>
      </c>
      <c r="Y77" s="67">
        <v>0.1355</v>
      </c>
      <c r="Z77" s="67">
        <v>0.1459</v>
      </c>
      <c r="AA77" s="67">
        <v>0.1571</v>
      </c>
      <c r="AB77" s="67">
        <v>0.1691</v>
      </c>
      <c r="AC77" s="67">
        <v>0.182</v>
      </c>
      <c r="AD77" s="67">
        <v>0.1958</v>
      </c>
      <c r="AE77" s="67">
        <v>0.2104</v>
      </c>
      <c r="AF77" s="67">
        <v>0.2259</v>
      </c>
      <c r="AG77" s="67">
        <v>0.2424</v>
      </c>
      <c r="AH77" s="67">
        <v>0.2598</v>
      </c>
      <c r="AI77" s="67">
        <v>0.278</v>
      </c>
      <c r="AJ77" s="67">
        <v>0.2971</v>
      </c>
      <c r="AK77" s="67">
        <v>0.3171</v>
      </c>
      <c r="AL77" s="67">
        <v>0.3378</v>
      </c>
      <c r="AM77" s="67">
        <v>0.3591</v>
      </c>
      <c r="AN77" s="67">
        <v>0.3801</v>
      </c>
      <c r="AO77" s="67">
        <v>0.4033</v>
      </c>
      <c r="AP77" s="67">
        <v>0.4259</v>
      </c>
      <c r="AQ77" s="67">
        <v>0.4486</v>
      </c>
      <c r="AR77" s="67" t="s">
        <v>158</v>
      </c>
      <c r="AS77" s="67" t="s">
        <v>158</v>
      </c>
      <c r="AT77" s="67" t="s">
        <v>158</v>
      </c>
      <c r="AU77" s="67" t="s">
        <v>158</v>
      </c>
      <c r="AW77" s="82"/>
      <c r="AX77" s="73"/>
      <c r="AY77" s="95"/>
      <c r="AZ77" s="30"/>
    </row>
    <row r="78" spans="1:52" ht="12.75">
      <c r="A78" s="65" t="s">
        <v>113</v>
      </c>
      <c r="B78" s="67">
        <v>0.0321</v>
      </c>
      <c r="C78" s="67">
        <v>0.0337</v>
      </c>
      <c r="D78" s="67">
        <v>0.0355</v>
      </c>
      <c r="E78" s="67">
        <v>0.0375</v>
      </c>
      <c r="F78" s="67">
        <v>0.0397</v>
      </c>
      <c r="G78" s="67">
        <v>0.042</v>
      </c>
      <c r="H78" s="67">
        <v>0.0446</v>
      </c>
      <c r="I78" s="67">
        <v>0.0474</v>
      </c>
      <c r="J78" s="67">
        <v>0.0504</v>
      </c>
      <c r="K78" s="67">
        <v>0.0538</v>
      </c>
      <c r="L78" s="67">
        <v>0.0574</v>
      </c>
      <c r="M78" s="67">
        <v>0.0614</v>
      </c>
      <c r="N78" s="67">
        <v>0.0657</v>
      </c>
      <c r="O78" s="67">
        <v>0.0704</v>
      </c>
      <c r="P78" s="67">
        <v>0.0755</v>
      </c>
      <c r="Q78" s="67">
        <v>0.0811</v>
      </c>
      <c r="R78" s="67">
        <v>0.0871</v>
      </c>
      <c r="S78" s="67">
        <v>0.0937</v>
      </c>
      <c r="T78" s="67">
        <v>0.1008</v>
      </c>
      <c r="U78" s="67">
        <v>0.1085</v>
      </c>
      <c r="V78" s="67">
        <v>0.1168</v>
      </c>
      <c r="W78" s="67">
        <v>0.1258</v>
      </c>
      <c r="X78" s="67">
        <v>0.1355</v>
      </c>
      <c r="Y78" s="67">
        <v>0.1459</v>
      </c>
      <c r="Z78" s="67">
        <v>0.1571</v>
      </c>
      <c r="AA78" s="67">
        <v>0.1691</v>
      </c>
      <c r="AB78" s="67">
        <v>0.182</v>
      </c>
      <c r="AC78" s="67">
        <v>0.1958</v>
      </c>
      <c r="AD78" s="67">
        <v>0.2104</v>
      </c>
      <c r="AE78" s="67">
        <v>0.2259</v>
      </c>
      <c r="AF78" s="67">
        <v>0.2424</v>
      </c>
      <c r="AG78" s="67">
        <v>0.2598</v>
      </c>
      <c r="AH78" s="67">
        <v>0.278</v>
      </c>
      <c r="AI78" s="67">
        <v>0.2971</v>
      </c>
      <c r="AJ78" s="67">
        <v>0.3171</v>
      </c>
      <c r="AK78" s="67">
        <v>0.3378</v>
      </c>
      <c r="AL78" s="67">
        <v>0.3591</v>
      </c>
      <c r="AM78" s="67">
        <v>0.3801</v>
      </c>
      <c r="AN78" s="67">
        <v>0.4033</v>
      </c>
      <c r="AO78" s="67">
        <v>0.4259</v>
      </c>
      <c r="AP78" s="67">
        <v>0.4486</v>
      </c>
      <c r="AQ78" s="67" t="s">
        <v>158</v>
      </c>
      <c r="AR78" s="67" t="s">
        <v>158</v>
      </c>
      <c r="AS78" s="67" t="s">
        <v>158</v>
      </c>
      <c r="AT78" s="67" t="s">
        <v>158</v>
      </c>
      <c r="AU78" s="67" t="s">
        <v>158</v>
      </c>
      <c r="AW78" s="82"/>
      <c r="AX78" s="73"/>
      <c r="AY78" s="95"/>
      <c r="AZ78" s="30"/>
    </row>
    <row r="79" spans="1:52" ht="12.75">
      <c r="A79" s="65" t="s">
        <v>114</v>
      </c>
      <c r="B79" s="67">
        <v>0.0337</v>
      </c>
      <c r="C79" s="67">
        <v>0.0355</v>
      </c>
      <c r="D79" s="67">
        <v>0.0375</v>
      </c>
      <c r="E79" s="67">
        <v>0.0397</v>
      </c>
      <c r="F79" s="67">
        <v>0.042</v>
      </c>
      <c r="G79" s="67">
        <v>0.0446</v>
      </c>
      <c r="H79" s="67">
        <v>0.0474</v>
      </c>
      <c r="I79" s="67">
        <v>0.0504</v>
      </c>
      <c r="J79" s="67">
        <v>0.0538</v>
      </c>
      <c r="K79" s="67">
        <v>0.0574</v>
      </c>
      <c r="L79" s="67">
        <v>0.0614</v>
      </c>
      <c r="M79" s="67">
        <v>0.0657</v>
      </c>
      <c r="N79" s="67">
        <v>0.0704</v>
      </c>
      <c r="O79" s="67">
        <v>0.0755</v>
      </c>
      <c r="P79" s="67">
        <v>0.0811</v>
      </c>
      <c r="Q79" s="67">
        <v>0.0871</v>
      </c>
      <c r="R79" s="67">
        <v>0.0937</v>
      </c>
      <c r="S79" s="67">
        <v>0.1008</v>
      </c>
      <c r="T79" s="67">
        <v>0.1085</v>
      </c>
      <c r="U79" s="67">
        <v>0.1168</v>
      </c>
      <c r="V79" s="67">
        <v>0.1258</v>
      </c>
      <c r="W79" s="67">
        <v>0.1355</v>
      </c>
      <c r="X79" s="67">
        <v>0.1459</v>
      </c>
      <c r="Y79" s="67">
        <v>0.1571</v>
      </c>
      <c r="Z79" s="67">
        <v>0.1691</v>
      </c>
      <c r="AA79" s="67">
        <v>0.182</v>
      </c>
      <c r="AB79" s="67">
        <v>0.1958</v>
      </c>
      <c r="AC79" s="67">
        <v>0.2104</v>
      </c>
      <c r="AD79" s="67">
        <v>0.2259</v>
      </c>
      <c r="AE79" s="67">
        <v>0.2424</v>
      </c>
      <c r="AF79" s="67">
        <v>0.2598</v>
      </c>
      <c r="AG79" s="67">
        <v>0.278</v>
      </c>
      <c r="AH79" s="67">
        <v>0.2971</v>
      </c>
      <c r="AI79" s="67">
        <v>0.3171</v>
      </c>
      <c r="AJ79" s="67">
        <v>0.3378</v>
      </c>
      <c r="AK79" s="67">
        <v>0.3591</v>
      </c>
      <c r="AL79" s="67">
        <v>0.3801</v>
      </c>
      <c r="AM79" s="67">
        <v>0.4033</v>
      </c>
      <c r="AN79" s="67">
        <v>0.4259</v>
      </c>
      <c r="AO79" s="67">
        <v>0.4486</v>
      </c>
      <c r="AP79" s="67" t="s">
        <v>158</v>
      </c>
      <c r="AQ79" s="67" t="s">
        <v>158</v>
      </c>
      <c r="AR79" s="67" t="s">
        <v>158</v>
      </c>
      <c r="AS79" s="67" t="s">
        <v>158</v>
      </c>
      <c r="AT79" s="67" t="s">
        <v>158</v>
      </c>
      <c r="AU79" s="67" t="s">
        <v>158</v>
      </c>
      <c r="AW79" s="82"/>
      <c r="AX79" s="73"/>
      <c r="AY79" s="95"/>
      <c r="AZ79" s="30"/>
    </row>
    <row r="80" spans="1:52" ht="12.75">
      <c r="A80" s="65" t="s">
        <v>115</v>
      </c>
      <c r="B80" s="67">
        <v>0.0355</v>
      </c>
      <c r="C80" s="67">
        <v>0.0375</v>
      </c>
      <c r="D80" s="67">
        <v>0.0397</v>
      </c>
      <c r="E80" s="67">
        <v>0.042</v>
      </c>
      <c r="F80" s="67">
        <v>0.0446</v>
      </c>
      <c r="G80" s="67">
        <v>0.0474</v>
      </c>
      <c r="H80" s="67">
        <v>0.0504</v>
      </c>
      <c r="I80" s="67">
        <v>0.0538</v>
      </c>
      <c r="J80" s="67">
        <v>0.0574</v>
      </c>
      <c r="K80" s="67">
        <v>0.0614</v>
      </c>
      <c r="L80" s="67">
        <v>0.0657</v>
      </c>
      <c r="M80" s="67">
        <v>0.0704</v>
      </c>
      <c r="N80" s="67">
        <v>0.0755</v>
      </c>
      <c r="O80" s="67">
        <v>0.0811</v>
      </c>
      <c r="P80" s="67">
        <v>0.0871</v>
      </c>
      <c r="Q80" s="67">
        <v>0.0937</v>
      </c>
      <c r="R80" s="67">
        <v>0.1008</v>
      </c>
      <c r="S80" s="67">
        <v>0.1085</v>
      </c>
      <c r="T80" s="67">
        <v>0.1168</v>
      </c>
      <c r="U80" s="67">
        <v>0.1258</v>
      </c>
      <c r="V80" s="67">
        <v>0.1355</v>
      </c>
      <c r="W80" s="67">
        <v>0.1459</v>
      </c>
      <c r="X80" s="67">
        <v>0.1571</v>
      </c>
      <c r="Y80" s="67">
        <v>0.1691</v>
      </c>
      <c r="Z80" s="67">
        <v>0.182</v>
      </c>
      <c r="AA80" s="67">
        <v>0.1958</v>
      </c>
      <c r="AB80" s="67">
        <v>0.2104</v>
      </c>
      <c r="AC80" s="67">
        <v>0.2259</v>
      </c>
      <c r="AD80" s="67">
        <v>0.2424</v>
      </c>
      <c r="AE80" s="67">
        <v>0.2598</v>
      </c>
      <c r="AF80" s="67">
        <v>0.278</v>
      </c>
      <c r="AG80" s="67">
        <v>0.2971</v>
      </c>
      <c r="AH80" s="67">
        <v>0.3171</v>
      </c>
      <c r="AI80" s="67">
        <v>0.3378</v>
      </c>
      <c r="AJ80" s="67">
        <v>0.3591</v>
      </c>
      <c r="AK80" s="67">
        <v>0.3801</v>
      </c>
      <c r="AL80" s="67">
        <v>0.4033</v>
      </c>
      <c r="AM80" s="67">
        <v>0.4259</v>
      </c>
      <c r="AN80" s="67">
        <v>0.4486</v>
      </c>
      <c r="AO80" s="67" t="s">
        <v>158</v>
      </c>
      <c r="AP80" s="67" t="s">
        <v>158</v>
      </c>
      <c r="AQ80" s="67" t="s">
        <v>158</v>
      </c>
      <c r="AR80" s="67" t="s">
        <v>158</v>
      </c>
      <c r="AS80" s="67" t="s">
        <v>158</v>
      </c>
      <c r="AT80" s="67" t="s">
        <v>158</v>
      </c>
      <c r="AU80" s="67" t="s">
        <v>158</v>
      </c>
      <c r="AW80" s="82"/>
      <c r="AX80" s="73"/>
      <c r="AY80" s="95"/>
      <c r="AZ80" s="30"/>
    </row>
    <row r="81" spans="1:52" ht="12.75">
      <c r="A81" s="65" t="s">
        <v>116</v>
      </c>
      <c r="B81" s="67">
        <v>0.0375</v>
      </c>
      <c r="C81" s="67">
        <v>0.0397</v>
      </c>
      <c r="D81" s="67">
        <v>0.042</v>
      </c>
      <c r="E81" s="67">
        <v>0.0446</v>
      </c>
      <c r="F81" s="67">
        <v>0.0474</v>
      </c>
      <c r="G81" s="67">
        <v>0.0504</v>
      </c>
      <c r="H81" s="67">
        <v>0.0538</v>
      </c>
      <c r="I81" s="67">
        <v>0.0574</v>
      </c>
      <c r="J81" s="67">
        <v>0.0614</v>
      </c>
      <c r="K81" s="67">
        <v>0.0657</v>
      </c>
      <c r="L81" s="67">
        <v>0.0704</v>
      </c>
      <c r="M81" s="67">
        <v>0.0755</v>
      </c>
      <c r="N81" s="67">
        <v>0.0811</v>
      </c>
      <c r="O81" s="67">
        <v>0.0871</v>
      </c>
      <c r="P81" s="67">
        <v>0.0937</v>
      </c>
      <c r="Q81" s="67">
        <v>0.1008</v>
      </c>
      <c r="R81" s="67">
        <v>0.1085</v>
      </c>
      <c r="S81" s="67">
        <v>0.1168</v>
      </c>
      <c r="T81" s="67">
        <v>0.1258</v>
      </c>
      <c r="U81" s="67">
        <v>0.1355</v>
      </c>
      <c r="V81" s="67">
        <v>0.1459</v>
      </c>
      <c r="W81" s="67">
        <v>0.1571</v>
      </c>
      <c r="X81" s="67">
        <v>0.1691</v>
      </c>
      <c r="Y81" s="67">
        <v>0.182</v>
      </c>
      <c r="Z81" s="67">
        <v>0.1958</v>
      </c>
      <c r="AA81" s="67">
        <v>0.2104</v>
      </c>
      <c r="AB81" s="67">
        <v>0.2259</v>
      </c>
      <c r="AC81" s="67">
        <v>0.2424</v>
      </c>
      <c r="AD81" s="67">
        <v>0.2598</v>
      </c>
      <c r="AE81" s="67">
        <v>0.278</v>
      </c>
      <c r="AF81" s="67">
        <v>0.2971</v>
      </c>
      <c r="AG81" s="67">
        <v>0.3171</v>
      </c>
      <c r="AH81" s="67">
        <v>0.3378</v>
      </c>
      <c r="AI81" s="67">
        <v>0.3591</v>
      </c>
      <c r="AJ81" s="67">
        <v>0.3801</v>
      </c>
      <c r="AK81" s="67">
        <v>0.4033</v>
      </c>
      <c r="AL81" s="67">
        <v>0.4259</v>
      </c>
      <c r="AM81" s="67">
        <v>0.4486</v>
      </c>
      <c r="AN81" s="67" t="s">
        <v>158</v>
      </c>
      <c r="AO81" s="67" t="s">
        <v>158</v>
      </c>
      <c r="AP81" s="67" t="s">
        <v>158</v>
      </c>
      <c r="AQ81" s="67" t="s">
        <v>158</v>
      </c>
      <c r="AR81" s="67" t="s">
        <v>158</v>
      </c>
      <c r="AS81" s="67" t="s">
        <v>158</v>
      </c>
      <c r="AT81" s="67" t="s">
        <v>158</v>
      </c>
      <c r="AU81" s="67" t="s">
        <v>158</v>
      </c>
      <c r="AW81" s="82"/>
      <c r="AX81" s="73"/>
      <c r="AY81" s="95"/>
      <c r="AZ81" s="30"/>
    </row>
    <row r="82" spans="1:52" ht="12.75">
      <c r="A82" s="65" t="s">
        <v>117</v>
      </c>
      <c r="B82" s="67">
        <v>0.0397</v>
      </c>
      <c r="C82" s="67">
        <v>0.042</v>
      </c>
      <c r="D82" s="67">
        <v>0.0446</v>
      </c>
      <c r="E82" s="67">
        <v>0.0474</v>
      </c>
      <c r="F82" s="67">
        <v>0.0504</v>
      </c>
      <c r="G82" s="67">
        <v>0.0538</v>
      </c>
      <c r="H82" s="67">
        <v>0.0574</v>
      </c>
      <c r="I82" s="67">
        <v>0.0614</v>
      </c>
      <c r="J82" s="67">
        <v>0.0657</v>
      </c>
      <c r="K82" s="67">
        <v>0.0704</v>
      </c>
      <c r="L82" s="67">
        <v>0.0755</v>
      </c>
      <c r="M82" s="67">
        <v>0.0811</v>
      </c>
      <c r="N82" s="67">
        <v>0.0871</v>
      </c>
      <c r="O82" s="67">
        <v>0.0937</v>
      </c>
      <c r="P82" s="67">
        <v>0.1008</v>
      </c>
      <c r="Q82" s="67">
        <v>0.1085</v>
      </c>
      <c r="R82" s="67">
        <v>0.1168</v>
      </c>
      <c r="S82" s="67">
        <v>0.1258</v>
      </c>
      <c r="T82" s="67">
        <v>0.1355</v>
      </c>
      <c r="U82" s="67">
        <v>0.1459</v>
      </c>
      <c r="V82" s="67">
        <v>0.1571</v>
      </c>
      <c r="W82" s="67">
        <v>0.1691</v>
      </c>
      <c r="X82" s="67">
        <v>0.182</v>
      </c>
      <c r="Y82" s="67">
        <v>0.1958</v>
      </c>
      <c r="Z82" s="67">
        <v>0.2104</v>
      </c>
      <c r="AA82" s="67">
        <v>0.2259</v>
      </c>
      <c r="AB82" s="67">
        <v>0.2424</v>
      </c>
      <c r="AC82" s="67">
        <v>0.2598</v>
      </c>
      <c r="AD82" s="67">
        <v>0.278</v>
      </c>
      <c r="AE82" s="67">
        <v>0.2971</v>
      </c>
      <c r="AF82" s="67">
        <v>0.3171</v>
      </c>
      <c r="AG82" s="67">
        <v>0.3378</v>
      </c>
      <c r="AH82" s="67">
        <v>0.3591</v>
      </c>
      <c r="AI82" s="67">
        <v>0.3801</v>
      </c>
      <c r="AJ82" s="67">
        <v>0.4033</v>
      </c>
      <c r="AK82" s="67">
        <v>0.4259</v>
      </c>
      <c r="AL82" s="67">
        <v>0.4486</v>
      </c>
      <c r="AM82" s="67" t="s">
        <v>158</v>
      </c>
      <c r="AN82" s="67" t="s">
        <v>158</v>
      </c>
      <c r="AO82" s="67" t="s">
        <v>158</v>
      </c>
      <c r="AP82" s="67" t="s">
        <v>158</v>
      </c>
      <c r="AQ82" s="67" t="s">
        <v>158</v>
      </c>
      <c r="AR82" s="67" t="s">
        <v>158</v>
      </c>
      <c r="AS82" s="67" t="s">
        <v>158</v>
      </c>
      <c r="AT82" s="67" t="s">
        <v>158</v>
      </c>
      <c r="AU82" s="67" t="s">
        <v>158</v>
      </c>
      <c r="AW82" s="82"/>
      <c r="AX82" s="73"/>
      <c r="AY82" s="95"/>
      <c r="AZ82" s="30"/>
    </row>
    <row r="83" spans="1:52" ht="12.75">
      <c r="A83" s="65" t="s">
        <v>118</v>
      </c>
      <c r="B83" s="67">
        <v>0.042</v>
      </c>
      <c r="C83" s="67">
        <v>0.0446</v>
      </c>
      <c r="D83" s="67">
        <v>0.0474</v>
      </c>
      <c r="E83" s="67">
        <v>0.0504</v>
      </c>
      <c r="F83" s="67">
        <v>0.0538</v>
      </c>
      <c r="G83" s="67">
        <v>0.0574</v>
      </c>
      <c r="H83" s="67">
        <v>0.0614</v>
      </c>
      <c r="I83" s="67">
        <v>0.0657</v>
      </c>
      <c r="J83" s="67">
        <v>0.0704</v>
      </c>
      <c r="K83" s="67">
        <v>0.0755</v>
      </c>
      <c r="L83" s="67">
        <v>0.0811</v>
      </c>
      <c r="M83" s="67">
        <v>0.0871</v>
      </c>
      <c r="N83" s="67">
        <v>0.0937</v>
      </c>
      <c r="O83" s="67">
        <v>0.1008</v>
      </c>
      <c r="P83" s="67">
        <v>0.1085</v>
      </c>
      <c r="Q83" s="67">
        <v>0.1168</v>
      </c>
      <c r="R83" s="67">
        <v>0.1258</v>
      </c>
      <c r="S83" s="67">
        <v>0.1355</v>
      </c>
      <c r="T83" s="67">
        <v>0.1459</v>
      </c>
      <c r="U83" s="67">
        <v>0.1571</v>
      </c>
      <c r="V83" s="67">
        <v>0.1691</v>
      </c>
      <c r="W83" s="67">
        <v>0.182</v>
      </c>
      <c r="X83" s="67">
        <v>0.1958</v>
      </c>
      <c r="Y83" s="67">
        <v>0.2104</v>
      </c>
      <c r="Z83" s="67">
        <v>0.2259</v>
      </c>
      <c r="AA83" s="67">
        <v>0.2424</v>
      </c>
      <c r="AB83" s="67">
        <v>0.2598</v>
      </c>
      <c r="AC83" s="67">
        <v>0.278</v>
      </c>
      <c r="AD83" s="67">
        <v>0.2971</v>
      </c>
      <c r="AE83" s="67">
        <v>0.3171</v>
      </c>
      <c r="AF83" s="67">
        <v>0.3378</v>
      </c>
      <c r="AG83" s="67">
        <v>0.3591</v>
      </c>
      <c r="AH83" s="67">
        <v>0.3801</v>
      </c>
      <c r="AI83" s="67">
        <v>0.4033</v>
      </c>
      <c r="AJ83" s="67">
        <v>0.4259</v>
      </c>
      <c r="AK83" s="67">
        <v>0.4486</v>
      </c>
      <c r="AL83" s="67" t="s">
        <v>158</v>
      </c>
      <c r="AM83" s="67" t="s">
        <v>158</v>
      </c>
      <c r="AN83" s="67" t="s">
        <v>158</v>
      </c>
      <c r="AO83" s="67" t="s">
        <v>158</v>
      </c>
      <c r="AP83" s="67" t="s">
        <v>158</v>
      </c>
      <c r="AQ83" s="67" t="s">
        <v>158</v>
      </c>
      <c r="AR83" s="67" t="s">
        <v>158</v>
      </c>
      <c r="AS83" s="67" t="s">
        <v>158</v>
      </c>
      <c r="AT83" s="67" t="s">
        <v>158</v>
      </c>
      <c r="AU83" s="67" t="s">
        <v>158</v>
      </c>
      <c r="AW83" s="82"/>
      <c r="AX83" s="73"/>
      <c r="AY83" s="95"/>
      <c r="AZ83" s="30"/>
    </row>
    <row r="84" spans="1:52" ht="12.75">
      <c r="A84" s="65" t="s">
        <v>119</v>
      </c>
      <c r="B84" s="67">
        <v>0.0446</v>
      </c>
      <c r="C84" s="67">
        <v>0.0474</v>
      </c>
      <c r="D84" s="67">
        <v>0.0504</v>
      </c>
      <c r="E84" s="67">
        <v>0.0538</v>
      </c>
      <c r="F84" s="67">
        <v>0.0574</v>
      </c>
      <c r="G84" s="67">
        <v>0.0614</v>
      </c>
      <c r="H84" s="67">
        <v>0.0657</v>
      </c>
      <c r="I84" s="67">
        <v>0.0704</v>
      </c>
      <c r="J84" s="67">
        <v>0.0755</v>
      </c>
      <c r="K84" s="67">
        <v>0.0811</v>
      </c>
      <c r="L84" s="67">
        <v>0.0871</v>
      </c>
      <c r="M84" s="67">
        <v>0.0937</v>
      </c>
      <c r="N84" s="67">
        <v>0.1008</v>
      </c>
      <c r="O84" s="67">
        <v>0.1085</v>
      </c>
      <c r="P84" s="67">
        <v>0.1168</v>
      </c>
      <c r="Q84" s="67">
        <v>0.1258</v>
      </c>
      <c r="R84" s="67">
        <v>0.1355</v>
      </c>
      <c r="S84" s="67">
        <v>0.1459</v>
      </c>
      <c r="T84" s="67">
        <v>0.1571</v>
      </c>
      <c r="U84" s="67">
        <v>0.1691</v>
      </c>
      <c r="V84" s="67">
        <v>0.182</v>
      </c>
      <c r="W84" s="67">
        <v>0.1958</v>
      </c>
      <c r="X84" s="67">
        <v>0.2104</v>
      </c>
      <c r="Y84" s="67">
        <v>0.2259</v>
      </c>
      <c r="Z84" s="67">
        <v>0.2424</v>
      </c>
      <c r="AA84" s="67">
        <v>0.2598</v>
      </c>
      <c r="AB84" s="67">
        <v>0.278</v>
      </c>
      <c r="AC84" s="67">
        <v>0.2971</v>
      </c>
      <c r="AD84" s="67">
        <v>0.3171</v>
      </c>
      <c r="AE84" s="67">
        <v>0.3378</v>
      </c>
      <c r="AF84" s="67">
        <v>0.3591</v>
      </c>
      <c r="AG84" s="67">
        <v>0.3801</v>
      </c>
      <c r="AH84" s="67">
        <v>0.4033</v>
      </c>
      <c r="AI84" s="67">
        <v>0.4259</v>
      </c>
      <c r="AJ84" s="67">
        <v>0.4486</v>
      </c>
      <c r="AK84" s="67" t="s">
        <v>158</v>
      </c>
      <c r="AL84" s="67" t="s">
        <v>158</v>
      </c>
      <c r="AM84" s="67" t="s">
        <v>158</v>
      </c>
      <c r="AN84" s="67" t="s">
        <v>158</v>
      </c>
      <c r="AO84" s="67" t="s">
        <v>158</v>
      </c>
      <c r="AP84" s="67" t="s">
        <v>158</v>
      </c>
      <c r="AQ84" s="67" t="s">
        <v>158</v>
      </c>
      <c r="AR84" s="67" t="s">
        <v>158</v>
      </c>
      <c r="AS84" s="67" t="s">
        <v>158</v>
      </c>
      <c r="AT84" s="67" t="s">
        <v>158</v>
      </c>
      <c r="AU84" s="67" t="s">
        <v>158</v>
      </c>
      <c r="AW84" s="82"/>
      <c r="AX84" s="73"/>
      <c r="AY84" s="95"/>
      <c r="AZ84" s="30"/>
    </row>
    <row r="85" spans="1:52" ht="12.75">
      <c r="A85" s="65" t="s">
        <v>120</v>
      </c>
      <c r="B85" s="67">
        <v>0.0474</v>
      </c>
      <c r="C85" s="67">
        <v>0.0504</v>
      </c>
      <c r="D85" s="67">
        <v>0.0538</v>
      </c>
      <c r="E85" s="67">
        <v>0.0574</v>
      </c>
      <c r="F85" s="67">
        <v>0.0614</v>
      </c>
      <c r="G85" s="67">
        <v>0.0657</v>
      </c>
      <c r="H85" s="67">
        <v>0.0704</v>
      </c>
      <c r="I85" s="67">
        <v>0.0755</v>
      </c>
      <c r="J85" s="67">
        <v>0.0811</v>
      </c>
      <c r="K85" s="67">
        <v>0.0871</v>
      </c>
      <c r="L85" s="67">
        <v>0.0937</v>
      </c>
      <c r="M85" s="67">
        <v>0.1008</v>
      </c>
      <c r="N85" s="67">
        <v>0.1085</v>
      </c>
      <c r="O85" s="67">
        <v>0.1168</v>
      </c>
      <c r="P85" s="67">
        <v>0.1258</v>
      </c>
      <c r="Q85" s="67">
        <v>0.1355</v>
      </c>
      <c r="R85" s="67">
        <v>0.1459</v>
      </c>
      <c r="S85" s="67">
        <v>0.1571</v>
      </c>
      <c r="T85" s="67">
        <v>0.1691</v>
      </c>
      <c r="U85" s="67">
        <v>0.182</v>
      </c>
      <c r="V85" s="67">
        <v>0.1958</v>
      </c>
      <c r="W85" s="67">
        <v>0.2104</v>
      </c>
      <c r="X85" s="67">
        <v>0.2259</v>
      </c>
      <c r="Y85" s="67">
        <v>0.2424</v>
      </c>
      <c r="Z85" s="67">
        <v>0.2598</v>
      </c>
      <c r="AA85" s="67">
        <v>0.278</v>
      </c>
      <c r="AB85" s="67">
        <v>0.2971</v>
      </c>
      <c r="AC85" s="67">
        <v>0.3171</v>
      </c>
      <c r="AD85" s="67">
        <v>0.3378</v>
      </c>
      <c r="AE85" s="67">
        <v>0.3591</v>
      </c>
      <c r="AF85" s="67">
        <v>0.3801</v>
      </c>
      <c r="AG85" s="67">
        <v>0.4033</v>
      </c>
      <c r="AH85" s="67">
        <v>0.4259</v>
      </c>
      <c r="AI85" s="67">
        <v>0.4486</v>
      </c>
      <c r="AJ85" s="67" t="s">
        <v>158</v>
      </c>
      <c r="AK85" s="67" t="s">
        <v>158</v>
      </c>
      <c r="AL85" s="67" t="s">
        <v>158</v>
      </c>
      <c r="AM85" s="67" t="s">
        <v>158</v>
      </c>
      <c r="AN85" s="67" t="s">
        <v>158</v>
      </c>
      <c r="AO85" s="67" t="s">
        <v>158</v>
      </c>
      <c r="AP85" s="67" t="s">
        <v>158</v>
      </c>
      <c r="AQ85" s="67" t="s">
        <v>158</v>
      </c>
      <c r="AR85" s="67" t="s">
        <v>158</v>
      </c>
      <c r="AS85" s="67" t="s">
        <v>158</v>
      </c>
      <c r="AT85" s="67" t="s">
        <v>158</v>
      </c>
      <c r="AU85" s="67" t="s">
        <v>158</v>
      </c>
      <c r="AW85" s="82"/>
      <c r="AX85" s="73"/>
      <c r="AY85" s="95"/>
      <c r="AZ85" s="30"/>
    </row>
    <row r="86" spans="1:52" ht="12.75">
      <c r="A86" s="65" t="s">
        <v>121</v>
      </c>
      <c r="B86" s="67">
        <v>0.0504</v>
      </c>
      <c r="C86" s="67">
        <v>0.0538</v>
      </c>
      <c r="D86" s="67">
        <v>0.0574</v>
      </c>
      <c r="E86" s="67">
        <v>0.0614</v>
      </c>
      <c r="F86" s="67">
        <v>0.0657</v>
      </c>
      <c r="G86" s="67">
        <v>0.0704</v>
      </c>
      <c r="H86" s="67">
        <v>0.0755</v>
      </c>
      <c r="I86" s="67">
        <v>0.0811</v>
      </c>
      <c r="J86" s="67">
        <v>0.0871</v>
      </c>
      <c r="K86" s="67">
        <v>0.0937</v>
      </c>
      <c r="L86" s="67">
        <v>0.1008</v>
      </c>
      <c r="M86" s="67">
        <v>0.1085</v>
      </c>
      <c r="N86" s="67">
        <v>0.1168</v>
      </c>
      <c r="O86" s="67">
        <v>0.1258</v>
      </c>
      <c r="P86" s="67">
        <v>0.1355</v>
      </c>
      <c r="Q86" s="67">
        <v>0.1459</v>
      </c>
      <c r="R86" s="67">
        <v>0.1571</v>
      </c>
      <c r="S86" s="67">
        <v>0.1691</v>
      </c>
      <c r="T86" s="67">
        <v>0.182</v>
      </c>
      <c r="U86" s="67">
        <v>0.1958</v>
      </c>
      <c r="V86" s="67">
        <v>0.2104</v>
      </c>
      <c r="W86" s="67">
        <v>0.2259</v>
      </c>
      <c r="X86" s="67">
        <v>0.2424</v>
      </c>
      <c r="Y86" s="67">
        <v>0.2598</v>
      </c>
      <c r="Z86" s="67">
        <v>0.278</v>
      </c>
      <c r="AA86" s="67">
        <v>0.2971</v>
      </c>
      <c r="AB86" s="67">
        <v>0.3171</v>
      </c>
      <c r="AC86" s="67">
        <v>0.3378</v>
      </c>
      <c r="AD86" s="67">
        <v>0.3591</v>
      </c>
      <c r="AE86" s="67">
        <v>0.3801</v>
      </c>
      <c r="AF86" s="67">
        <v>0.4033</v>
      </c>
      <c r="AG86" s="67">
        <v>0.4259</v>
      </c>
      <c r="AH86" s="67">
        <v>0.4486</v>
      </c>
      <c r="AI86" s="67" t="s">
        <v>158</v>
      </c>
      <c r="AJ86" s="67" t="s">
        <v>158</v>
      </c>
      <c r="AK86" s="67" t="s">
        <v>158</v>
      </c>
      <c r="AL86" s="67" t="s">
        <v>158</v>
      </c>
      <c r="AM86" s="67" t="s">
        <v>158</v>
      </c>
      <c r="AN86" s="67" t="s">
        <v>158</v>
      </c>
      <c r="AO86" s="67" t="s">
        <v>158</v>
      </c>
      <c r="AP86" s="67" t="s">
        <v>158</v>
      </c>
      <c r="AQ86" s="67" t="s">
        <v>158</v>
      </c>
      <c r="AR86" s="67" t="s">
        <v>158</v>
      </c>
      <c r="AS86" s="67" t="s">
        <v>158</v>
      </c>
      <c r="AT86" s="67" t="s">
        <v>158</v>
      </c>
      <c r="AU86" s="67" t="s">
        <v>158</v>
      </c>
      <c r="AW86" s="82"/>
      <c r="AX86" s="73"/>
      <c r="AY86" s="95"/>
      <c r="AZ86" s="30"/>
    </row>
    <row r="87" spans="1:52" ht="12.75">
      <c r="A87" s="65" t="s">
        <v>122</v>
      </c>
      <c r="B87" s="67">
        <v>0.0538</v>
      </c>
      <c r="C87" s="67">
        <v>0.0574</v>
      </c>
      <c r="D87" s="67">
        <v>0.0614</v>
      </c>
      <c r="E87" s="67">
        <v>0.0657</v>
      </c>
      <c r="F87" s="67">
        <v>0.0704</v>
      </c>
      <c r="G87" s="67">
        <v>0.0755</v>
      </c>
      <c r="H87" s="67">
        <v>0.0811</v>
      </c>
      <c r="I87" s="67">
        <v>0.0871</v>
      </c>
      <c r="J87" s="67">
        <v>0.0937</v>
      </c>
      <c r="K87" s="67">
        <v>0.1008</v>
      </c>
      <c r="L87" s="67">
        <v>0.1085</v>
      </c>
      <c r="M87" s="67">
        <v>0.1168</v>
      </c>
      <c r="N87" s="67">
        <v>0.1258</v>
      </c>
      <c r="O87" s="67">
        <v>0.1355</v>
      </c>
      <c r="P87" s="67">
        <v>0.1459</v>
      </c>
      <c r="Q87" s="67">
        <v>0.1571</v>
      </c>
      <c r="R87" s="67">
        <v>0.1691</v>
      </c>
      <c r="S87" s="67">
        <v>0.182</v>
      </c>
      <c r="T87" s="67">
        <v>0.1958</v>
      </c>
      <c r="U87" s="67">
        <v>0.2104</v>
      </c>
      <c r="V87" s="67">
        <v>0.2259</v>
      </c>
      <c r="W87" s="67">
        <v>0.2424</v>
      </c>
      <c r="X87" s="67">
        <v>0.2598</v>
      </c>
      <c r="Y87" s="67">
        <v>0.278</v>
      </c>
      <c r="Z87" s="67">
        <v>0.2971</v>
      </c>
      <c r="AA87" s="67">
        <v>0.3171</v>
      </c>
      <c r="AB87" s="67">
        <v>0.3378</v>
      </c>
      <c r="AC87" s="67">
        <v>0.3591</v>
      </c>
      <c r="AD87" s="67">
        <v>0.3801</v>
      </c>
      <c r="AE87" s="67">
        <v>0.4033</v>
      </c>
      <c r="AF87" s="67">
        <v>0.4259</v>
      </c>
      <c r="AG87" s="67">
        <v>0.4486</v>
      </c>
      <c r="AH87" s="67" t="s">
        <v>158</v>
      </c>
      <c r="AI87" s="67" t="s">
        <v>158</v>
      </c>
      <c r="AJ87" s="67" t="s">
        <v>158</v>
      </c>
      <c r="AK87" s="67" t="s">
        <v>158</v>
      </c>
      <c r="AL87" s="67" t="s">
        <v>158</v>
      </c>
      <c r="AM87" s="67" t="s">
        <v>158</v>
      </c>
      <c r="AN87" s="67" t="s">
        <v>158</v>
      </c>
      <c r="AO87" s="67" t="s">
        <v>158</v>
      </c>
      <c r="AP87" s="67" t="s">
        <v>158</v>
      </c>
      <c r="AQ87" s="67" t="s">
        <v>158</v>
      </c>
      <c r="AR87" s="67" t="s">
        <v>158</v>
      </c>
      <c r="AS87" s="67" t="s">
        <v>158</v>
      </c>
      <c r="AT87" s="67" t="s">
        <v>158</v>
      </c>
      <c r="AU87" s="67" t="s">
        <v>158</v>
      </c>
      <c r="AW87" s="82"/>
      <c r="AX87" s="73"/>
      <c r="AY87" s="95"/>
      <c r="AZ87" s="30"/>
    </row>
    <row r="88" spans="1:52" ht="12.75">
      <c r="A88" s="65" t="s">
        <v>123</v>
      </c>
      <c r="B88" s="67">
        <v>0.0574</v>
      </c>
      <c r="C88" s="67">
        <v>0.0614</v>
      </c>
      <c r="D88" s="67">
        <v>0.0657</v>
      </c>
      <c r="E88" s="67">
        <v>0.0704</v>
      </c>
      <c r="F88" s="67">
        <v>0.0755</v>
      </c>
      <c r="G88" s="67">
        <v>0.0811</v>
      </c>
      <c r="H88" s="67">
        <v>0.0871</v>
      </c>
      <c r="I88" s="67">
        <v>0.0937</v>
      </c>
      <c r="J88" s="67">
        <v>0.1008</v>
      </c>
      <c r="K88" s="67">
        <v>0.1085</v>
      </c>
      <c r="L88" s="67">
        <v>0.1168</v>
      </c>
      <c r="M88" s="67">
        <v>0.1258</v>
      </c>
      <c r="N88" s="67">
        <v>0.1355</v>
      </c>
      <c r="O88" s="67">
        <v>0.1459</v>
      </c>
      <c r="P88" s="67">
        <v>0.1571</v>
      </c>
      <c r="Q88" s="67">
        <v>0.1691</v>
      </c>
      <c r="R88" s="67">
        <v>0.182</v>
      </c>
      <c r="S88" s="67">
        <v>0.1958</v>
      </c>
      <c r="T88" s="67">
        <v>0.2104</v>
      </c>
      <c r="U88" s="67">
        <v>0.2259</v>
      </c>
      <c r="V88" s="67">
        <v>0.2424</v>
      </c>
      <c r="W88" s="67">
        <v>0.2598</v>
      </c>
      <c r="X88" s="67">
        <v>0.278</v>
      </c>
      <c r="Y88" s="67">
        <v>0.2971</v>
      </c>
      <c r="Z88" s="67">
        <v>0.3171</v>
      </c>
      <c r="AA88" s="67">
        <v>0.3378</v>
      </c>
      <c r="AB88" s="67">
        <v>0.3591</v>
      </c>
      <c r="AC88" s="67">
        <v>0.3801</v>
      </c>
      <c r="AD88" s="67">
        <v>0.4033</v>
      </c>
      <c r="AE88" s="67">
        <v>0.4259</v>
      </c>
      <c r="AF88" s="67">
        <v>0.4486</v>
      </c>
      <c r="AG88" s="67" t="s">
        <v>158</v>
      </c>
      <c r="AH88" s="67" t="s">
        <v>158</v>
      </c>
      <c r="AI88" s="67" t="s">
        <v>158</v>
      </c>
      <c r="AJ88" s="67" t="s">
        <v>158</v>
      </c>
      <c r="AK88" s="67" t="s">
        <v>158</v>
      </c>
      <c r="AL88" s="67" t="s">
        <v>158</v>
      </c>
      <c r="AM88" s="67" t="s">
        <v>158</v>
      </c>
      <c r="AN88" s="67" t="s">
        <v>158</v>
      </c>
      <c r="AO88" s="67" t="s">
        <v>158</v>
      </c>
      <c r="AP88" s="67" t="s">
        <v>158</v>
      </c>
      <c r="AQ88" s="67" t="s">
        <v>158</v>
      </c>
      <c r="AR88" s="67" t="s">
        <v>158</v>
      </c>
      <c r="AS88" s="67" t="s">
        <v>158</v>
      </c>
      <c r="AT88" s="67" t="s">
        <v>158</v>
      </c>
      <c r="AU88" s="67" t="s">
        <v>158</v>
      </c>
      <c r="AW88" s="82"/>
      <c r="AX88" s="73"/>
      <c r="AY88" s="95"/>
      <c r="AZ88" s="30"/>
    </row>
    <row r="89" spans="1:52" ht="12.75">
      <c r="A89" s="65" t="s">
        <v>124</v>
      </c>
      <c r="B89" s="67">
        <v>0.0614</v>
      </c>
      <c r="C89" s="67">
        <v>0.0657</v>
      </c>
      <c r="D89" s="67">
        <v>0.0704</v>
      </c>
      <c r="E89" s="67">
        <v>0.0755</v>
      </c>
      <c r="F89" s="67">
        <v>0.0811</v>
      </c>
      <c r="G89" s="67">
        <v>0.0871</v>
      </c>
      <c r="H89" s="67">
        <v>0.0937</v>
      </c>
      <c r="I89" s="67">
        <v>0.1008</v>
      </c>
      <c r="J89" s="67">
        <v>0.1085</v>
      </c>
      <c r="K89" s="67">
        <v>0.1168</v>
      </c>
      <c r="L89" s="67">
        <v>0.1258</v>
      </c>
      <c r="M89" s="67">
        <v>0.1355</v>
      </c>
      <c r="N89" s="67">
        <v>0.1459</v>
      </c>
      <c r="O89" s="67">
        <v>0.1571</v>
      </c>
      <c r="P89" s="67">
        <v>0.1691</v>
      </c>
      <c r="Q89" s="67">
        <v>0.182</v>
      </c>
      <c r="R89" s="67">
        <v>0.1958</v>
      </c>
      <c r="S89" s="67">
        <v>0.2104</v>
      </c>
      <c r="T89" s="67">
        <v>0.2259</v>
      </c>
      <c r="U89" s="67">
        <v>0.2424</v>
      </c>
      <c r="V89" s="67">
        <v>0.2598</v>
      </c>
      <c r="W89" s="67">
        <v>0.278</v>
      </c>
      <c r="X89" s="67">
        <v>0.2971</v>
      </c>
      <c r="Y89" s="67">
        <v>0.3171</v>
      </c>
      <c r="Z89" s="67">
        <v>0.3378</v>
      </c>
      <c r="AA89" s="67">
        <v>0.3591</v>
      </c>
      <c r="AB89" s="67">
        <v>0.3801</v>
      </c>
      <c r="AC89" s="67">
        <v>0.4033</v>
      </c>
      <c r="AD89" s="67">
        <v>0.4259</v>
      </c>
      <c r="AE89" s="67">
        <v>0.4486</v>
      </c>
      <c r="AF89" s="67" t="s">
        <v>158</v>
      </c>
      <c r="AG89" s="67" t="s">
        <v>158</v>
      </c>
      <c r="AH89" s="67" t="s">
        <v>158</v>
      </c>
      <c r="AI89" s="67" t="s">
        <v>158</v>
      </c>
      <c r="AJ89" s="67" t="s">
        <v>158</v>
      </c>
      <c r="AK89" s="67" t="s">
        <v>158</v>
      </c>
      <c r="AL89" s="67" t="s">
        <v>158</v>
      </c>
      <c r="AM89" s="67" t="s">
        <v>158</v>
      </c>
      <c r="AN89" s="67" t="s">
        <v>158</v>
      </c>
      <c r="AO89" s="67" t="s">
        <v>158</v>
      </c>
      <c r="AP89" s="67" t="s">
        <v>158</v>
      </c>
      <c r="AQ89" s="67" t="s">
        <v>158</v>
      </c>
      <c r="AR89" s="67" t="s">
        <v>158</v>
      </c>
      <c r="AS89" s="67" t="s">
        <v>158</v>
      </c>
      <c r="AT89" s="67" t="s">
        <v>158</v>
      </c>
      <c r="AU89" s="67" t="s">
        <v>158</v>
      </c>
      <c r="AW89" s="82"/>
      <c r="AX89" s="73"/>
      <c r="AY89" s="95"/>
      <c r="AZ89" s="30"/>
    </row>
    <row r="90" spans="1:52" ht="12.75">
      <c r="A90" s="65" t="s">
        <v>125</v>
      </c>
      <c r="B90" s="67">
        <v>0.0657</v>
      </c>
      <c r="C90" s="67">
        <v>0.0704</v>
      </c>
      <c r="D90" s="67">
        <v>0.0755</v>
      </c>
      <c r="E90" s="67">
        <v>0.0811</v>
      </c>
      <c r="F90" s="67">
        <v>0.0871</v>
      </c>
      <c r="G90" s="67">
        <v>0.0937</v>
      </c>
      <c r="H90" s="67">
        <v>0.1008</v>
      </c>
      <c r="I90" s="67">
        <v>0.1085</v>
      </c>
      <c r="J90" s="67">
        <v>0.1168</v>
      </c>
      <c r="K90" s="67">
        <v>0.1258</v>
      </c>
      <c r="L90" s="67">
        <v>0.1355</v>
      </c>
      <c r="M90" s="67">
        <v>0.1459</v>
      </c>
      <c r="N90" s="67">
        <v>0.1571</v>
      </c>
      <c r="O90" s="67">
        <v>0.1691</v>
      </c>
      <c r="P90" s="67">
        <v>0.182</v>
      </c>
      <c r="Q90" s="67">
        <v>0.1958</v>
      </c>
      <c r="R90" s="67">
        <v>0.2104</v>
      </c>
      <c r="S90" s="67">
        <v>0.2259</v>
      </c>
      <c r="T90" s="67">
        <v>0.2424</v>
      </c>
      <c r="U90" s="67">
        <v>0.2598</v>
      </c>
      <c r="V90" s="67">
        <v>0.278</v>
      </c>
      <c r="W90" s="67">
        <v>0.2971</v>
      </c>
      <c r="X90" s="67">
        <v>0.3171</v>
      </c>
      <c r="Y90" s="67">
        <v>0.3378</v>
      </c>
      <c r="Z90" s="67">
        <v>0.3591</v>
      </c>
      <c r="AA90" s="67">
        <v>0.3801</v>
      </c>
      <c r="AB90" s="67">
        <v>0.4033</v>
      </c>
      <c r="AC90" s="67">
        <v>0.4259</v>
      </c>
      <c r="AD90" s="67">
        <v>0.4486</v>
      </c>
      <c r="AE90" s="67" t="s">
        <v>158</v>
      </c>
      <c r="AF90" s="67" t="s">
        <v>158</v>
      </c>
      <c r="AG90" s="67" t="s">
        <v>158</v>
      </c>
      <c r="AH90" s="67" t="s">
        <v>158</v>
      </c>
      <c r="AI90" s="67" t="s">
        <v>158</v>
      </c>
      <c r="AJ90" s="67" t="s">
        <v>158</v>
      </c>
      <c r="AK90" s="67" t="s">
        <v>158</v>
      </c>
      <c r="AL90" s="67" t="s">
        <v>158</v>
      </c>
      <c r="AM90" s="67" t="s">
        <v>158</v>
      </c>
      <c r="AN90" s="67" t="s">
        <v>158</v>
      </c>
      <c r="AO90" s="67" t="s">
        <v>158</v>
      </c>
      <c r="AP90" s="67" t="s">
        <v>158</v>
      </c>
      <c r="AQ90" s="67" t="s">
        <v>158</v>
      </c>
      <c r="AR90" s="67" t="s">
        <v>158</v>
      </c>
      <c r="AS90" s="67" t="s">
        <v>158</v>
      </c>
      <c r="AT90" s="67" t="s">
        <v>158</v>
      </c>
      <c r="AU90" s="67" t="s">
        <v>158</v>
      </c>
      <c r="AW90" s="82"/>
      <c r="AX90" s="73"/>
      <c r="AY90" s="95"/>
      <c r="AZ90" s="30"/>
    </row>
    <row r="91" spans="1:52" ht="12.75">
      <c r="A91" s="65" t="s">
        <v>126</v>
      </c>
      <c r="B91" s="67">
        <v>0.0704</v>
      </c>
      <c r="C91" s="67">
        <v>0.0755</v>
      </c>
      <c r="D91" s="67">
        <v>0.0811</v>
      </c>
      <c r="E91" s="67">
        <v>0.0871</v>
      </c>
      <c r="F91" s="67">
        <v>0.0937</v>
      </c>
      <c r="G91" s="67">
        <v>0.1008</v>
      </c>
      <c r="H91" s="67">
        <v>0.1085</v>
      </c>
      <c r="I91" s="67">
        <v>0.1168</v>
      </c>
      <c r="J91" s="67">
        <v>0.1258</v>
      </c>
      <c r="K91" s="67">
        <v>0.1355</v>
      </c>
      <c r="L91" s="67">
        <v>0.1459</v>
      </c>
      <c r="M91" s="67">
        <v>0.1571</v>
      </c>
      <c r="N91" s="67">
        <v>0.1691</v>
      </c>
      <c r="O91" s="67">
        <v>0.182</v>
      </c>
      <c r="P91" s="67">
        <v>0.1958</v>
      </c>
      <c r="Q91" s="67">
        <v>0.2104</v>
      </c>
      <c r="R91" s="67">
        <v>0.2259</v>
      </c>
      <c r="S91" s="67">
        <v>0.2424</v>
      </c>
      <c r="T91" s="67">
        <v>0.2598</v>
      </c>
      <c r="U91" s="67">
        <v>0.278</v>
      </c>
      <c r="V91" s="67">
        <v>0.2971</v>
      </c>
      <c r="W91" s="67">
        <v>0.3171</v>
      </c>
      <c r="X91" s="67">
        <v>0.3378</v>
      </c>
      <c r="Y91" s="67">
        <v>0.3591</v>
      </c>
      <c r="Z91" s="67">
        <v>0.3801</v>
      </c>
      <c r="AA91" s="67">
        <v>0.4033</v>
      </c>
      <c r="AB91" s="67">
        <v>0.4259</v>
      </c>
      <c r="AC91" s="67">
        <v>0.4486</v>
      </c>
      <c r="AD91" s="67" t="s">
        <v>158</v>
      </c>
      <c r="AE91" s="67" t="s">
        <v>158</v>
      </c>
      <c r="AF91" s="67" t="s">
        <v>158</v>
      </c>
      <c r="AG91" s="67" t="s">
        <v>158</v>
      </c>
      <c r="AH91" s="67" t="s">
        <v>158</v>
      </c>
      <c r="AI91" s="67" t="s">
        <v>158</v>
      </c>
      <c r="AJ91" s="67" t="s">
        <v>158</v>
      </c>
      <c r="AK91" s="67" t="s">
        <v>158</v>
      </c>
      <c r="AL91" s="67" t="s">
        <v>158</v>
      </c>
      <c r="AM91" s="67" t="s">
        <v>158</v>
      </c>
      <c r="AN91" s="67" t="s">
        <v>158</v>
      </c>
      <c r="AO91" s="67" t="s">
        <v>158</v>
      </c>
      <c r="AP91" s="67" t="s">
        <v>158</v>
      </c>
      <c r="AQ91" s="67" t="s">
        <v>158</v>
      </c>
      <c r="AR91" s="67" t="s">
        <v>158</v>
      </c>
      <c r="AS91" s="67" t="s">
        <v>158</v>
      </c>
      <c r="AT91" s="67" t="s">
        <v>158</v>
      </c>
      <c r="AU91" s="67" t="s">
        <v>158</v>
      </c>
      <c r="AW91" s="82"/>
      <c r="AX91" s="73"/>
      <c r="AY91" s="95"/>
      <c r="AZ91" s="30"/>
    </row>
    <row r="92" spans="1:52" ht="12.75">
      <c r="A92" s="65" t="s">
        <v>127</v>
      </c>
      <c r="B92" s="67">
        <v>0.0755</v>
      </c>
      <c r="C92" s="67">
        <v>0.0811</v>
      </c>
      <c r="D92" s="67">
        <v>0.0871</v>
      </c>
      <c r="E92" s="67">
        <v>0.0937</v>
      </c>
      <c r="F92" s="67">
        <v>0.1008</v>
      </c>
      <c r="G92" s="67">
        <v>0.1085</v>
      </c>
      <c r="H92" s="67">
        <v>0.1168</v>
      </c>
      <c r="I92" s="67">
        <v>0.1258</v>
      </c>
      <c r="J92" s="67">
        <v>0.1355</v>
      </c>
      <c r="K92" s="67">
        <v>0.1459</v>
      </c>
      <c r="L92" s="67">
        <v>0.1571</v>
      </c>
      <c r="M92" s="67">
        <v>0.1691</v>
      </c>
      <c r="N92" s="67">
        <v>0.182</v>
      </c>
      <c r="O92" s="67">
        <v>0.1958</v>
      </c>
      <c r="P92" s="67">
        <v>0.2104</v>
      </c>
      <c r="Q92" s="67">
        <v>0.2259</v>
      </c>
      <c r="R92" s="67">
        <v>0.2424</v>
      </c>
      <c r="S92" s="67">
        <v>0.2598</v>
      </c>
      <c r="T92" s="67">
        <v>0.278</v>
      </c>
      <c r="U92" s="67">
        <v>0.2971</v>
      </c>
      <c r="V92" s="67">
        <v>0.3171</v>
      </c>
      <c r="W92" s="67">
        <v>0.3378</v>
      </c>
      <c r="X92" s="67">
        <v>0.3591</v>
      </c>
      <c r="Y92" s="67">
        <v>0.3801</v>
      </c>
      <c r="Z92" s="67">
        <v>0.4033</v>
      </c>
      <c r="AA92" s="67">
        <v>0.4259</v>
      </c>
      <c r="AB92" s="67">
        <v>0.4486</v>
      </c>
      <c r="AC92" s="67" t="s">
        <v>158</v>
      </c>
      <c r="AD92" s="67" t="s">
        <v>158</v>
      </c>
      <c r="AE92" s="67" t="s">
        <v>158</v>
      </c>
      <c r="AF92" s="67" t="s">
        <v>158</v>
      </c>
      <c r="AG92" s="67" t="s">
        <v>158</v>
      </c>
      <c r="AH92" s="67" t="s">
        <v>158</v>
      </c>
      <c r="AI92" s="67" t="s">
        <v>158</v>
      </c>
      <c r="AJ92" s="67" t="s">
        <v>158</v>
      </c>
      <c r="AK92" s="67" t="s">
        <v>158</v>
      </c>
      <c r="AL92" s="67" t="s">
        <v>158</v>
      </c>
      <c r="AM92" s="67" t="s">
        <v>158</v>
      </c>
      <c r="AN92" s="67" t="s">
        <v>158</v>
      </c>
      <c r="AO92" s="67" t="s">
        <v>158</v>
      </c>
      <c r="AP92" s="67" t="s">
        <v>158</v>
      </c>
      <c r="AQ92" s="67" t="s">
        <v>158</v>
      </c>
      <c r="AR92" s="67" t="s">
        <v>158</v>
      </c>
      <c r="AS92" s="67" t="s">
        <v>158</v>
      </c>
      <c r="AT92" s="67" t="s">
        <v>158</v>
      </c>
      <c r="AU92" s="67" t="s">
        <v>158</v>
      </c>
      <c r="AW92" s="82"/>
      <c r="AX92" s="73"/>
      <c r="AY92" s="95"/>
      <c r="AZ92" s="30"/>
    </row>
    <row r="93" spans="1:52" ht="12.75">
      <c r="A93" s="65" t="s">
        <v>128</v>
      </c>
      <c r="B93" s="67">
        <v>0.0811</v>
      </c>
      <c r="C93" s="67">
        <v>0.0871</v>
      </c>
      <c r="D93" s="67">
        <v>0.0937</v>
      </c>
      <c r="E93" s="67">
        <v>0.1008</v>
      </c>
      <c r="F93" s="67">
        <v>0.1085</v>
      </c>
      <c r="G93" s="67">
        <v>0.1168</v>
      </c>
      <c r="H93" s="67">
        <v>0.1258</v>
      </c>
      <c r="I93" s="67">
        <v>0.1355</v>
      </c>
      <c r="J93" s="67">
        <v>0.1459</v>
      </c>
      <c r="K93" s="67">
        <v>0.1571</v>
      </c>
      <c r="L93" s="67">
        <v>0.1691</v>
      </c>
      <c r="M93" s="67">
        <v>0.182</v>
      </c>
      <c r="N93" s="67">
        <v>0.1958</v>
      </c>
      <c r="O93" s="67">
        <v>0.2104</v>
      </c>
      <c r="P93" s="67">
        <v>0.2259</v>
      </c>
      <c r="Q93" s="67">
        <v>0.2424</v>
      </c>
      <c r="R93" s="67">
        <v>0.2598</v>
      </c>
      <c r="S93" s="67">
        <v>0.278</v>
      </c>
      <c r="T93" s="67">
        <v>0.2971</v>
      </c>
      <c r="U93" s="67">
        <v>0.3171</v>
      </c>
      <c r="V93" s="67">
        <v>0.3378</v>
      </c>
      <c r="W93" s="67">
        <v>0.3591</v>
      </c>
      <c r="X93" s="67">
        <v>0.3801</v>
      </c>
      <c r="Y93" s="67">
        <v>0.4033</v>
      </c>
      <c r="Z93" s="67">
        <v>0.4259</v>
      </c>
      <c r="AA93" s="67">
        <v>0.4486</v>
      </c>
      <c r="AB93" s="67" t="s">
        <v>158</v>
      </c>
      <c r="AC93" s="67" t="s">
        <v>158</v>
      </c>
      <c r="AD93" s="67" t="s">
        <v>158</v>
      </c>
      <c r="AE93" s="67" t="s">
        <v>158</v>
      </c>
      <c r="AF93" s="67" t="s">
        <v>158</v>
      </c>
      <c r="AG93" s="67" t="s">
        <v>158</v>
      </c>
      <c r="AH93" s="67" t="s">
        <v>158</v>
      </c>
      <c r="AI93" s="67" t="s">
        <v>158</v>
      </c>
      <c r="AJ93" s="67" t="s">
        <v>158</v>
      </c>
      <c r="AK93" s="67" t="s">
        <v>158</v>
      </c>
      <c r="AL93" s="67" t="s">
        <v>158</v>
      </c>
      <c r="AM93" s="67" t="s">
        <v>158</v>
      </c>
      <c r="AN93" s="67" t="s">
        <v>158</v>
      </c>
      <c r="AO93" s="67" t="s">
        <v>158</v>
      </c>
      <c r="AP93" s="67" t="s">
        <v>158</v>
      </c>
      <c r="AQ93" s="67" t="s">
        <v>158</v>
      </c>
      <c r="AR93" s="67" t="s">
        <v>158</v>
      </c>
      <c r="AS93" s="67" t="s">
        <v>158</v>
      </c>
      <c r="AT93" s="67" t="s">
        <v>158</v>
      </c>
      <c r="AU93" s="67" t="s">
        <v>158</v>
      </c>
      <c r="AW93" s="83"/>
      <c r="AX93" s="75"/>
      <c r="AY93" s="96"/>
      <c r="AZ93" s="30"/>
    </row>
    <row r="94" spans="1:50" ht="12.75">
      <c r="A94" s="65" t="s">
        <v>129</v>
      </c>
      <c r="B94" s="67">
        <v>0.0871</v>
      </c>
      <c r="C94" s="67">
        <v>0.0937</v>
      </c>
      <c r="D94" s="67">
        <v>0.1008</v>
      </c>
      <c r="E94" s="67">
        <v>0.1085</v>
      </c>
      <c r="F94" s="67">
        <v>0.1168</v>
      </c>
      <c r="G94" s="67">
        <v>0.1258</v>
      </c>
      <c r="H94" s="67">
        <v>0.1355</v>
      </c>
      <c r="I94" s="67">
        <v>0.1459</v>
      </c>
      <c r="J94" s="67">
        <v>0.1571</v>
      </c>
      <c r="K94" s="67">
        <v>0.1691</v>
      </c>
      <c r="L94" s="67">
        <v>0.182</v>
      </c>
      <c r="M94" s="67">
        <v>0.1958</v>
      </c>
      <c r="N94" s="67">
        <v>0.2104</v>
      </c>
      <c r="O94" s="67">
        <v>0.2259</v>
      </c>
      <c r="P94" s="67">
        <v>0.2424</v>
      </c>
      <c r="Q94" s="67">
        <v>0.2598</v>
      </c>
      <c r="R94" s="67">
        <v>0.278</v>
      </c>
      <c r="S94" s="67">
        <v>0.2971</v>
      </c>
      <c r="T94" s="67">
        <v>0.3171</v>
      </c>
      <c r="U94" s="67">
        <v>0.3378</v>
      </c>
      <c r="V94" s="67">
        <v>0.3591</v>
      </c>
      <c r="W94" s="67">
        <v>0.3801</v>
      </c>
      <c r="X94" s="67">
        <v>0.4033</v>
      </c>
      <c r="Y94" s="67">
        <v>0.4259</v>
      </c>
      <c r="Z94" s="67">
        <v>0.4486</v>
      </c>
      <c r="AA94" s="67" t="s">
        <v>158</v>
      </c>
      <c r="AB94" s="67" t="s">
        <v>158</v>
      </c>
      <c r="AC94" s="67" t="s">
        <v>158</v>
      </c>
      <c r="AD94" s="67" t="s">
        <v>158</v>
      </c>
      <c r="AE94" s="67" t="s">
        <v>158</v>
      </c>
      <c r="AF94" s="67" t="s">
        <v>158</v>
      </c>
      <c r="AG94" s="67" t="s">
        <v>158</v>
      </c>
      <c r="AH94" s="67" t="s">
        <v>158</v>
      </c>
      <c r="AI94" s="67" t="s">
        <v>158</v>
      </c>
      <c r="AJ94" s="67" t="s">
        <v>158</v>
      </c>
      <c r="AK94" s="67" t="s">
        <v>158</v>
      </c>
      <c r="AL94" s="67" t="s">
        <v>158</v>
      </c>
      <c r="AM94" s="67" t="s">
        <v>158</v>
      </c>
      <c r="AN94" s="67" t="s">
        <v>158</v>
      </c>
      <c r="AO94" s="67" t="s">
        <v>158</v>
      </c>
      <c r="AP94" s="67" t="s">
        <v>158</v>
      </c>
      <c r="AQ94" s="67" t="s">
        <v>158</v>
      </c>
      <c r="AR94" s="67" t="s">
        <v>158</v>
      </c>
      <c r="AS94" s="67" t="s">
        <v>158</v>
      </c>
      <c r="AT94" s="67" t="s">
        <v>158</v>
      </c>
      <c r="AU94" s="67" t="s">
        <v>158</v>
      </c>
      <c r="AX94" s="68"/>
    </row>
    <row r="95" spans="1:50" ht="12.75">
      <c r="A95" s="65" t="s">
        <v>130</v>
      </c>
      <c r="B95" s="67">
        <v>0.0937</v>
      </c>
      <c r="C95" s="67">
        <v>0.1008</v>
      </c>
      <c r="D95" s="67">
        <v>0.1085</v>
      </c>
      <c r="E95" s="67">
        <v>0.1168</v>
      </c>
      <c r="F95" s="67">
        <v>0.1258</v>
      </c>
      <c r="G95" s="67">
        <v>0.1355</v>
      </c>
      <c r="H95" s="67">
        <v>0.1459</v>
      </c>
      <c r="I95" s="67">
        <v>0.1571</v>
      </c>
      <c r="J95" s="67">
        <v>0.1691</v>
      </c>
      <c r="K95" s="67">
        <v>0.182</v>
      </c>
      <c r="L95" s="67">
        <v>0.1958</v>
      </c>
      <c r="M95" s="67">
        <v>0.2104</v>
      </c>
      <c r="N95" s="67">
        <v>0.2259</v>
      </c>
      <c r="O95" s="67">
        <v>0.2424</v>
      </c>
      <c r="P95" s="67">
        <v>0.2598</v>
      </c>
      <c r="Q95" s="67">
        <v>0.278</v>
      </c>
      <c r="R95" s="67">
        <v>0.2971</v>
      </c>
      <c r="S95" s="67">
        <v>0.3171</v>
      </c>
      <c r="T95" s="67">
        <v>0.3378</v>
      </c>
      <c r="U95" s="67">
        <v>0.3591</v>
      </c>
      <c r="V95" s="67">
        <v>0.3801</v>
      </c>
      <c r="W95" s="67">
        <v>0.4033</v>
      </c>
      <c r="X95" s="67">
        <v>0.4259</v>
      </c>
      <c r="Y95" s="67">
        <v>0.4486</v>
      </c>
      <c r="Z95" s="67" t="s">
        <v>158</v>
      </c>
      <c r="AA95" s="67" t="s">
        <v>158</v>
      </c>
      <c r="AB95" s="67" t="s">
        <v>158</v>
      </c>
      <c r="AC95" s="67" t="s">
        <v>158</v>
      </c>
      <c r="AD95" s="67" t="s">
        <v>158</v>
      </c>
      <c r="AE95" s="67" t="s">
        <v>158</v>
      </c>
      <c r="AF95" s="67" t="s">
        <v>158</v>
      </c>
      <c r="AG95" s="67" t="s">
        <v>158</v>
      </c>
      <c r="AH95" s="67" t="s">
        <v>158</v>
      </c>
      <c r="AI95" s="67" t="s">
        <v>158</v>
      </c>
      <c r="AJ95" s="67" t="s">
        <v>158</v>
      </c>
      <c r="AK95" s="67" t="s">
        <v>158</v>
      </c>
      <c r="AL95" s="67" t="s">
        <v>158</v>
      </c>
      <c r="AM95" s="67" t="s">
        <v>158</v>
      </c>
      <c r="AN95" s="67" t="s">
        <v>158</v>
      </c>
      <c r="AO95" s="67" t="s">
        <v>158</v>
      </c>
      <c r="AP95" s="67" t="s">
        <v>158</v>
      </c>
      <c r="AQ95" s="67" t="s">
        <v>158</v>
      </c>
      <c r="AR95" s="67" t="s">
        <v>158</v>
      </c>
      <c r="AS95" s="67" t="s">
        <v>158</v>
      </c>
      <c r="AT95" s="67" t="s">
        <v>158</v>
      </c>
      <c r="AU95" s="67" t="s">
        <v>158</v>
      </c>
      <c r="AX95" s="68"/>
    </row>
    <row r="96" spans="1:50" ht="12.75">
      <c r="A96" s="65" t="s">
        <v>131</v>
      </c>
      <c r="B96" s="67">
        <v>0.1008</v>
      </c>
      <c r="C96" s="67">
        <v>0.1085</v>
      </c>
      <c r="D96" s="67">
        <v>0.1168</v>
      </c>
      <c r="E96" s="67">
        <v>0.1258</v>
      </c>
      <c r="F96" s="67">
        <v>0.1355</v>
      </c>
      <c r="G96" s="67">
        <v>0.1459</v>
      </c>
      <c r="H96" s="67">
        <v>0.1571</v>
      </c>
      <c r="I96" s="67">
        <v>0.1691</v>
      </c>
      <c r="J96" s="67">
        <v>0.182</v>
      </c>
      <c r="K96" s="67">
        <v>0.1958</v>
      </c>
      <c r="L96" s="67">
        <v>0.2104</v>
      </c>
      <c r="M96" s="67">
        <v>0.2259</v>
      </c>
      <c r="N96" s="67">
        <v>0.2424</v>
      </c>
      <c r="O96" s="67">
        <v>0.2598</v>
      </c>
      <c r="P96" s="67">
        <v>0.278</v>
      </c>
      <c r="Q96" s="67">
        <v>0.2971</v>
      </c>
      <c r="R96" s="67">
        <v>0.3171</v>
      </c>
      <c r="S96" s="67">
        <v>0.3378</v>
      </c>
      <c r="T96" s="67">
        <v>0.3591</v>
      </c>
      <c r="U96" s="67">
        <v>0.3801</v>
      </c>
      <c r="V96" s="67">
        <v>0.4033</v>
      </c>
      <c r="W96" s="67">
        <v>0.4259</v>
      </c>
      <c r="X96" s="67">
        <v>0.4486</v>
      </c>
      <c r="Y96" s="67" t="s">
        <v>158</v>
      </c>
      <c r="Z96" s="67" t="s">
        <v>158</v>
      </c>
      <c r="AA96" s="67" t="s">
        <v>158</v>
      </c>
      <c r="AB96" s="67" t="s">
        <v>158</v>
      </c>
      <c r="AC96" s="67" t="s">
        <v>158</v>
      </c>
      <c r="AD96" s="67" t="s">
        <v>158</v>
      </c>
      <c r="AE96" s="67" t="s">
        <v>158</v>
      </c>
      <c r="AF96" s="67" t="s">
        <v>158</v>
      </c>
      <c r="AG96" s="67" t="s">
        <v>158</v>
      </c>
      <c r="AH96" s="67" t="s">
        <v>158</v>
      </c>
      <c r="AI96" s="67" t="s">
        <v>158</v>
      </c>
      <c r="AJ96" s="67" t="s">
        <v>158</v>
      </c>
      <c r="AK96" s="67" t="s">
        <v>158</v>
      </c>
      <c r="AL96" s="67" t="s">
        <v>158</v>
      </c>
      <c r="AM96" s="67" t="s">
        <v>158</v>
      </c>
      <c r="AN96" s="67" t="s">
        <v>158</v>
      </c>
      <c r="AO96" s="67" t="s">
        <v>158</v>
      </c>
      <c r="AP96" s="67" t="s">
        <v>158</v>
      </c>
      <c r="AQ96" s="67" t="s">
        <v>158</v>
      </c>
      <c r="AR96" s="67" t="s">
        <v>158</v>
      </c>
      <c r="AS96" s="67" t="s">
        <v>158</v>
      </c>
      <c r="AT96" s="67" t="s">
        <v>158</v>
      </c>
      <c r="AU96" s="67" t="s">
        <v>158</v>
      </c>
      <c r="AX96" s="68"/>
    </row>
    <row r="97" spans="1:50" ht="12.75">
      <c r="A97" s="65" t="s">
        <v>132</v>
      </c>
      <c r="B97" s="67">
        <v>0.1085</v>
      </c>
      <c r="C97" s="67">
        <v>0.1168</v>
      </c>
      <c r="D97" s="67">
        <v>0.1258</v>
      </c>
      <c r="E97" s="67">
        <v>0.1355</v>
      </c>
      <c r="F97" s="67">
        <v>0.1459</v>
      </c>
      <c r="G97" s="67">
        <v>0.1571</v>
      </c>
      <c r="H97" s="67">
        <v>0.1691</v>
      </c>
      <c r="I97" s="67">
        <v>0.182</v>
      </c>
      <c r="J97" s="67">
        <v>0.1958</v>
      </c>
      <c r="K97" s="67">
        <v>0.2104</v>
      </c>
      <c r="L97" s="67">
        <v>0.2259</v>
      </c>
      <c r="M97" s="67">
        <v>0.2424</v>
      </c>
      <c r="N97" s="67">
        <v>0.2598</v>
      </c>
      <c r="O97" s="67">
        <v>0.278</v>
      </c>
      <c r="P97" s="67">
        <v>0.2971</v>
      </c>
      <c r="Q97" s="67">
        <v>0.3171</v>
      </c>
      <c r="R97" s="67">
        <v>0.3378</v>
      </c>
      <c r="S97" s="67">
        <v>0.3591</v>
      </c>
      <c r="T97" s="67">
        <v>0.3801</v>
      </c>
      <c r="U97" s="67">
        <v>0.4033</v>
      </c>
      <c r="V97" s="67">
        <v>0.4259</v>
      </c>
      <c r="W97" s="67">
        <v>0.4486</v>
      </c>
      <c r="X97" s="67" t="s">
        <v>158</v>
      </c>
      <c r="Y97" s="67" t="s">
        <v>158</v>
      </c>
      <c r="Z97" s="67" t="s">
        <v>158</v>
      </c>
      <c r="AA97" s="67" t="s">
        <v>158</v>
      </c>
      <c r="AB97" s="67" t="s">
        <v>158</v>
      </c>
      <c r="AC97" s="67" t="s">
        <v>158</v>
      </c>
      <c r="AD97" s="67" t="s">
        <v>158</v>
      </c>
      <c r="AE97" s="67" t="s">
        <v>158</v>
      </c>
      <c r="AF97" s="67" t="s">
        <v>158</v>
      </c>
      <c r="AG97" s="67" t="s">
        <v>158</v>
      </c>
      <c r="AH97" s="67" t="s">
        <v>158</v>
      </c>
      <c r="AI97" s="67" t="s">
        <v>158</v>
      </c>
      <c r="AJ97" s="67" t="s">
        <v>158</v>
      </c>
      <c r="AK97" s="67" t="s">
        <v>158</v>
      </c>
      <c r="AL97" s="67" t="s">
        <v>158</v>
      </c>
      <c r="AM97" s="67" t="s">
        <v>158</v>
      </c>
      <c r="AN97" s="67" t="s">
        <v>158</v>
      </c>
      <c r="AO97" s="67" t="s">
        <v>158</v>
      </c>
      <c r="AP97" s="67" t="s">
        <v>158</v>
      </c>
      <c r="AQ97" s="67" t="s">
        <v>158</v>
      </c>
      <c r="AR97" s="67" t="s">
        <v>158</v>
      </c>
      <c r="AS97" s="67" t="s">
        <v>158</v>
      </c>
      <c r="AT97" s="67" t="s">
        <v>158</v>
      </c>
      <c r="AU97" s="67" t="s">
        <v>158</v>
      </c>
      <c r="AX97" s="68"/>
    </row>
    <row r="98" spans="1:50" ht="12.75">
      <c r="A98" s="65" t="s">
        <v>133</v>
      </c>
      <c r="B98" s="67">
        <v>0.1168</v>
      </c>
      <c r="C98" s="67">
        <v>0.1258</v>
      </c>
      <c r="D98" s="67">
        <v>0.1355</v>
      </c>
      <c r="E98" s="67">
        <v>0.1459</v>
      </c>
      <c r="F98" s="67">
        <v>0.1571</v>
      </c>
      <c r="G98" s="67">
        <v>0.1691</v>
      </c>
      <c r="H98" s="67">
        <v>0.182</v>
      </c>
      <c r="I98" s="67">
        <v>0.1958</v>
      </c>
      <c r="J98" s="67">
        <v>0.2104</v>
      </c>
      <c r="K98" s="67">
        <v>0.2259</v>
      </c>
      <c r="L98" s="67">
        <v>0.2424</v>
      </c>
      <c r="M98" s="67">
        <v>0.2598</v>
      </c>
      <c r="N98" s="67">
        <v>0.278</v>
      </c>
      <c r="O98" s="67">
        <v>0.2971</v>
      </c>
      <c r="P98" s="67">
        <v>0.3171</v>
      </c>
      <c r="Q98" s="67">
        <v>0.3378</v>
      </c>
      <c r="R98" s="67">
        <v>0.3591</v>
      </c>
      <c r="S98" s="67">
        <v>0.3801</v>
      </c>
      <c r="T98" s="67">
        <v>0.4033</v>
      </c>
      <c r="U98" s="67">
        <v>0.4259</v>
      </c>
      <c r="V98" s="67">
        <v>0.4486</v>
      </c>
      <c r="W98" s="67" t="s">
        <v>158</v>
      </c>
      <c r="X98" s="67" t="s">
        <v>158</v>
      </c>
      <c r="Y98" s="67" t="s">
        <v>158</v>
      </c>
      <c r="Z98" s="67" t="s">
        <v>158</v>
      </c>
      <c r="AA98" s="67" t="s">
        <v>158</v>
      </c>
      <c r="AB98" s="67" t="s">
        <v>158</v>
      </c>
      <c r="AC98" s="67" t="s">
        <v>158</v>
      </c>
      <c r="AD98" s="67" t="s">
        <v>158</v>
      </c>
      <c r="AE98" s="67" t="s">
        <v>158</v>
      </c>
      <c r="AF98" s="67" t="s">
        <v>158</v>
      </c>
      <c r="AG98" s="67" t="s">
        <v>158</v>
      </c>
      <c r="AH98" s="67" t="s">
        <v>158</v>
      </c>
      <c r="AI98" s="67" t="s">
        <v>158</v>
      </c>
      <c r="AJ98" s="67" t="s">
        <v>158</v>
      </c>
      <c r="AK98" s="67" t="s">
        <v>158</v>
      </c>
      <c r="AL98" s="67" t="s">
        <v>158</v>
      </c>
      <c r="AM98" s="67" t="s">
        <v>158</v>
      </c>
      <c r="AN98" s="67" t="s">
        <v>158</v>
      </c>
      <c r="AO98" s="67" t="s">
        <v>158</v>
      </c>
      <c r="AP98" s="67" t="s">
        <v>158</v>
      </c>
      <c r="AQ98" s="67" t="s">
        <v>158</v>
      </c>
      <c r="AR98" s="67" t="s">
        <v>158</v>
      </c>
      <c r="AS98" s="67" t="s">
        <v>158</v>
      </c>
      <c r="AT98" s="67" t="s">
        <v>158</v>
      </c>
      <c r="AU98" s="67" t="s">
        <v>158</v>
      </c>
      <c r="AX98" s="68"/>
    </row>
    <row r="99" spans="1:50" ht="12.75">
      <c r="A99" s="65" t="s">
        <v>134</v>
      </c>
      <c r="B99" s="67">
        <v>0.1258</v>
      </c>
      <c r="C99" s="67">
        <v>0.1355</v>
      </c>
      <c r="D99" s="67">
        <v>0.1459</v>
      </c>
      <c r="E99" s="67">
        <v>0.1571</v>
      </c>
      <c r="F99" s="67">
        <v>0.1691</v>
      </c>
      <c r="G99" s="67">
        <v>0.182</v>
      </c>
      <c r="H99" s="67">
        <v>0.1958</v>
      </c>
      <c r="I99" s="67">
        <v>0.2104</v>
      </c>
      <c r="J99" s="67">
        <v>0.2259</v>
      </c>
      <c r="K99" s="67">
        <v>0.2424</v>
      </c>
      <c r="L99" s="67">
        <v>0.2598</v>
      </c>
      <c r="M99" s="67">
        <v>0.278</v>
      </c>
      <c r="N99" s="67">
        <v>0.2971</v>
      </c>
      <c r="O99" s="67">
        <v>0.3171</v>
      </c>
      <c r="P99" s="67">
        <v>0.3378</v>
      </c>
      <c r="Q99" s="67">
        <v>0.3591</v>
      </c>
      <c r="R99" s="67">
        <v>0.3801</v>
      </c>
      <c r="S99" s="67">
        <v>0.4033</v>
      </c>
      <c r="T99" s="67">
        <v>0.4259</v>
      </c>
      <c r="U99" s="67">
        <v>0.4486</v>
      </c>
      <c r="V99" s="67" t="s">
        <v>158</v>
      </c>
      <c r="W99" s="67" t="s">
        <v>158</v>
      </c>
      <c r="X99" s="67" t="s">
        <v>158</v>
      </c>
      <c r="Y99" s="67" t="s">
        <v>158</v>
      </c>
      <c r="Z99" s="67" t="s">
        <v>158</v>
      </c>
      <c r="AA99" s="67" t="s">
        <v>158</v>
      </c>
      <c r="AB99" s="67" t="s">
        <v>158</v>
      </c>
      <c r="AC99" s="67" t="s">
        <v>158</v>
      </c>
      <c r="AD99" s="67" t="s">
        <v>158</v>
      </c>
      <c r="AE99" s="67" t="s">
        <v>158</v>
      </c>
      <c r="AF99" s="67" t="s">
        <v>158</v>
      </c>
      <c r="AG99" s="67" t="s">
        <v>158</v>
      </c>
      <c r="AH99" s="67" t="s">
        <v>158</v>
      </c>
      <c r="AI99" s="67" t="s">
        <v>158</v>
      </c>
      <c r="AJ99" s="67" t="s">
        <v>158</v>
      </c>
      <c r="AK99" s="67" t="s">
        <v>158</v>
      </c>
      <c r="AL99" s="67" t="s">
        <v>158</v>
      </c>
      <c r="AM99" s="67" t="s">
        <v>158</v>
      </c>
      <c r="AN99" s="67" t="s">
        <v>158</v>
      </c>
      <c r="AO99" s="67" t="s">
        <v>158</v>
      </c>
      <c r="AP99" s="67" t="s">
        <v>158</v>
      </c>
      <c r="AQ99" s="67" t="s">
        <v>158</v>
      </c>
      <c r="AR99" s="67" t="s">
        <v>158</v>
      </c>
      <c r="AS99" s="67" t="s">
        <v>158</v>
      </c>
      <c r="AT99" s="67" t="s">
        <v>158</v>
      </c>
      <c r="AU99" s="67" t="s">
        <v>158</v>
      </c>
      <c r="AX99" s="68"/>
    </row>
    <row r="100" spans="1:50" ht="12.75">
      <c r="A100" s="65" t="s">
        <v>135</v>
      </c>
      <c r="B100" s="67">
        <v>0.1355</v>
      </c>
      <c r="C100" s="67">
        <v>0.1459</v>
      </c>
      <c r="D100" s="67">
        <v>0.1571</v>
      </c>
      <c r="E100" s="67">
        <v>0.1691</v>
      </c>
      <c r="F100" s="67">
        <v>0.182</v>
      </c>
      <c r="G100" s="67">
        <v>0.1958</v>
      </c>
      <c r="H100" s="67">
        <v>0.2104</v>
      </c>
      <c r="I100" s="67">
        <v>0.2259</v>
      </c>
      <c r="J100" s="67">
        <v>0.2424</v>
      </c>
      <c r="K100" s="67">
        <v>0.2598</v>
      </c>
      <c r="L100" s="67">
        <v>0.278</v>
      </c>
      <c r="M100" s="67">
        <v>0.2971</v>
      </c>
      <c r="N100" s="67">
        <v>0.3171</v>
      </c>
      <c r="O100" s="67">
        <v>0.3378</v>
      </c>
      <c r="P100" s="67">
        <v>0.3591</v>
      </c>
      <c r="Q100" s="67">
        <v>0.3801</v>
      </c>
      <c r="R100" s="67">
        <v>0.4033</v>
      </c>
      <c r="S100" s="67">
        <v>0.4259</v>
      </c>
      <c r="T100" s="67">
        <v>0.4486</v>
      </c>
      <c r="U100" s="67" t="s">
        <v>158</v>
      </c>
      <c r="V100" s="67" t="s">
        <v>158</v>
      </c>
      <c r="W100" s="67" t="s">
        <v>158</v>
      </c>
      <c r="X100" s="67" t="s">
        <v>158</v>
      </c>
      <c r="Y100" s="67" t="s">
        <v>158</v>
      </c>
      <c r="Z100" s="67" t="s">
        <v>158</v>
      </c>
      <c r="AA100" s="67" t="s">
        <v>158</v>
      </c>
      <c r="AB100" s="67" t="s">
        <v>158</v>
      </c>
      <c r="AC100" s="67" t="s">
        <v>158</v>
      </c>
      <c r="AD100" s="67" t="s">
        <v>158</v>
      </c>
      <c r="AE100" s="67" t="s">
        <v>158</v>
      </c>
      <c r="AF100" s="67" t="s">
        <v>158</v>
      </c>
      <c r="AG100" s="67" t="s">
        <v>158</v>
      </c>
      <c r="AH100" s="67" t="s">
        <v>158</v>
      </c>
      <c r="AI100" s="67" t="s">
        <v>158</v>
      </c>
      <c r="AJ100" s="67" t="s">
        <v>158</v>
      </c>
      <c r="AK100" s="67" t="s">
        <v>158</v>
      </c>
      <c r="AL100" s="67" t="s">
        <v>158</v>
      </c>
      <c r="AM100" s="67" t="s">
        <v>158</v>
      </c>
      <c r="AN100" s="67" t="s">
        <v>158</v>
      </c>
      <c r="AO100" s="67" t="s">
        <v>158</v>
      </c>
      <c r="AP100" s="67" t="s">
        <v>158</v>
      </c>
      <c r="AQ100" s="67" t="s">
        <v>158</v>
      </c>
      <c r="AR100" s="67" t="s">
        <v>158</v>
      </c>
      <c r="AS100" s="67" t="s">
        <v>158</v>
      </c>
      <c r="AT100" s="67" t="s">
        <v>158</v>
      </c>
      <c r="AU100" s="67" t="s">
        <v>158</v>
      </c>
      <c r="AX100" s="68"/>
    </row>
    <row r="101" spans="1:50" ht="12.75">
      <c r="A101" s="65" t="s">
        <v>136</v>
      </c>
      <c r="B101" s="67">
        <v>0.1459</v>
      </c>
      <c r="C101" s="67">
        <v>0.1571</v>
      </c>
      <c r="D101" s="67">
        <v>0.1691</v>
      </c>
      <c r="E101" s="67">
        <v>0.182</v>
      </c>
      <c r="F101" s="67">
        <v>0.1958</v>
      </c>
      <c r="G101" s="67">
        <v>0.2104</v>
      </c>
      <c r="H101" s="67">
        <v>0.2259</v>
      </c>
      <c r="I101" s="67">
        <v>0.2424</v>
      </c>
      <c r="J101" s="67">
        <v>0.2598</v>
      </c>
      <c r="K101" s="67">
        <v>0.278</v>
      </c>
      <c r="L101" s="67">
        <v>0.2971</v>
      </c>
      <c r="M101" s="67">
        <v>0.3171</v>
      </c>
      <c r="N101" s="67">
        <v>0.3378</v>
      </c>
      <c r="O101" s="67">
        <v>0.3591</v>
      </c>
      <c r="P101" s="67">
        <v>0.3801</v>
      </c>
      <c r="Q101" s="67">
        <v>0.4033</v>
      </c>
      <c r="R101" s="67">
        <v>0.4259</v>
      </c>
      <c r="S101" s="67">
        <v>0.4486</v>
      </c>
      <c r="T101" s="67" t="s">
        <v>158</v>
      </c>
      <c r="U101" s="67" t="s">
        <v>158</v>
      </c>
      <c r="V101" s="67" t="s">
        <v>158</v>
      </c>
      <c r="W101" s="67" t="s">
        <v>158</v>
      </c>
      <c r="X101" s="67" t="s">
        <v>158</v>
      </c>
      <c r="Y101" s="67" t="s">
        <v>158</v>
      </c>
      <c r="Z101" s="67" t="s">
        <v>158</v>
      </c>
      <c r="AA101" s="67" t="s">
        <v>158</v>
      </c>
      <c r="AB101" s="67" t="s">
        <v>158</v>
      </c>
      <c r="AC101" s="67" t="s">
        <v>158</v>
      </c>
      <c r="AD101" s="67" t="s">
        <v>158</v>
      </c>
      <c r="AE101" s="67" t="s">
        <v>158</v>
      </c>
      <c r="AF101" s="67" t="s">
        <v>158</v>
      </c>
      <c r="AG101" s="67" t="s">
        <v>158</v>
      </c>
      <c r="AH101" s="67" t="s">
        <v>158</v>
      </c>
      <c r="AI101" s="67" t="s">
        <v>158</v>
      </c>
      <c r="AJ101" s="67" t="s">
        <v>158</v>
      </c>
      <c r="AK101" s="67" t="s">
        <v>158</v>
      </c>
      <c r="AL101" s="67" t="s">
        <v>158</v>
      </c>
      <c r="AM101" s="67" t="s">
        <v>158</v>
      </c>
      <c r="AN101" s="67" t="s">
        <v>158</v>
      </c>
      <c r="AO101" s="67" t="s">
        <v>158</v>
      </c>
      <c r="AP101" s="67" t="s">
        <v>158</v>
      </c>
      <c r="AQ101" s="67" t="s">
        <v>158</v>
      </c>
      <c r="AR101" s="67" t="s">
        <v>158</v>
      </c>
      <c r="AS101" s="67" t="s">
        <v>158</v>
      </c>
      <c r="AT101" s="67" t="s">
        <v>158</v>
      </c>
      <c r="AU101" s="67" t="s">
        <v>158</v>
      </c>
      <c r="AX101" s="68"/>
    </row>
    <row r="102" spans="1:50" ht="12.75">
      <c r="A102" s="65" t="s">
        <v>137</v>
      </c>
      <c r="B102" s="67">
        <v>0.1571</v>
      </c>
      <c r="C102" s="67">
        <v>0.1691</v>
      </c>
      <c r="D102" s="67">
        <v>0.182</v>
      </c>
      <c r="E102" s="67">
        <v>0.1958</v>
      </c>
      <c r="F102" s="67">
        <v>0.2104</v>
      </c>
      <c r="G102" s="67">
        <v>0.2259</v>
      </c>
      <c r="H102" s="67">
        <v>0.2424</v>
      </c>
      <c r="I102" s="67">
        <v>0.2598</v>
      </c>
      <c r="J102" s="67">
        <v>0.278</v>
      </c>
      <c r="K102" s="67">
        <v>0.2971</v>
      </c>
      <c r="L102" s="67">
        <v>0.3171</v>
      </c>
      <c r="M102" s="67">
        <v>0.3378</v>
      </c>
      <c r="N102" s="67">
        <v>0.3591</v>
      </c>
      <c r="O102" s="67">
        <v>0.3801</v>
      </c>
      <c r="P102" s="67">
        <v>0.4033</v>
      </c>
      <c r="Q102" s="67">
        <v>0.4259</v>
      </c>
      <c r="R102" s="67">
        <v>0.4486</v>
      </c>
      <c r="S102" s="67" t="s">
        <v>158</v>
      </c>
      <c r="T102" s="67" t="s">
        <v>158</v>
      </c>
      <c r="U102" s="67" t="s">
        <v>158</v>
      </c>
      <c r="V102" s="67" t="s">
        <v>158</v>
      </c>
      <c r="W102" s="67" t="s">
        <v>158</v>
      </c>
      <c r="X102" s="67" t="s">
        <v>158</v>
      </c>
      <c r="Y102" s="67" t="s">
        <v>158</v>
      </c>
      <c r="Z102" s="67" t="s">
        <v>158</v>
      </c>
      <c r="AA102" s="67" t="s">
        <v>158</v>
      </c>
      <c r="AB102" s="67" t="s">
        <v>158</v>
      </c>
      <c r="AC102" s="67" t="s">
        <v>158</v>
      </c>
      <c r="AD102" s="67" t="s">
        <v>158</v>
      </c>
      <c r="AE102" s="67" t="s">
        <v>158</v>
      </c>
      <c r="AF102" s="67" t="s">
        <v>158</v>
      </c>
      <c r="AG102" s="67" t="s">
        <v>158</v>
      </c>
      <c r="AH102" s="67" t="s">
        <v>158</v>
      </c>
      <c r="AI102" s="67" t="s">
        <v>158</v>
      </c>
      <c r="AJ102" s="67" t="s">
        <v>158</v>
      </c>
      <c r="AK102" s="67" t="s">
        <v>158</v>
      </c>
      <c r="AL102" s="67" t="s">
        <v>158</v>
      </c>
      <c r="AM102" s="67" t="s">
        <v>158</v>
      </c>
      <c r="AN102" s="67" t="s">
        <v>158</v>
      </c>
      <c r="AO102" s="67" t="s">
        <v>158</v>
      </c>
      <c r="AP102" s="67" t="s">
        <v>158</v>
      </c>
      <c r="AQ102" s="67" t="s">
        <v>158</v>
      </c>
      <c r="AR102" s="67" t="s">
        <v>158</v>
      </c>
      <c r="AS102" s="67" t="s">
        <v>158</v>
      </c>
      <c r="AT102" s="67" t="s">
        <v>158</v>
      </c>
      <c r="AU102" s="67" t="s">
        <v>158</v>
      </c>
      <c r="AX102" s="68"/>
    </row>
    <row r="103" spans="1:50" ht="12.75">
      <c r="A103" s="65" t="s">
        <v>138</v>
      </c>
      <c r="B103" s="67">
        <v>0.1691</v>
      </c>
      <c r="C103" s="67">
        <v>0.182</v>
      </c>
      <c r="D103" s="67">
        <v>0.1958</v>
      </c>
      <c r="E103" s="67">
        <v>0.2104</v>
      </c>
      <c r="F103" s="67">
        <v>0.2259</v>
      </c>
      <c r="G103" s="67">
        <v>0.2424</v>
      </c>
      <c r="H103" s="67">
        <v>0.2598</v>
      </c>
      <c r="I103" s="67">
        <v>0.278</v>
      </c>
      <c r="J103" s="67">
        <v>0.2971</v>
      </c>
      <c r="K103" s="67">
        <v>0.3171</v>
      </c>
      <c r="L103" s="67">
        <v>0.3378</v>
      </c>
      <c r="M103" s="67">
        <v>0.3591</v>
      </c>
      <c r="N103" s="67">
        <v>0.3801</v>
      </c>
      <c r="O103" s="67">
        <v>0.4033</v>
      </c>
      <c r="P103" s="67">
        <v>0.4259</v>
      </c>
      <c r="Q103" s="67">
        <v>0.4486</v>
      </c>
      <c r="R103" s="67" t="s">
        <v>158</v>
      </c>
      <c r="S103" s="67" t="s">
        <v>158</v>
      </c>
      <c r="T103" s="67" t="s">
        <v>158</v>
      </c>
      <c r="U103" s="67" t="s">
        <v>158</v>
      </c>
      <c r="V103" s="67" t="s">
        <v>158</v>
      </c>
      <c r="W103" s="67" t="s">
        <v>158</v>
      </c>
      <c r="X103" s="67" t="s">
        <v>158</v>
      </c>
      <c r="Y103" s="67" t="s">
        <v>158</v>
      </c>
      <c r="Z103" s="67" t="s">
        <v>158</v>
      </c>
      <c r="AA103" s="67" t="s">
        <v>158</v>
      </c>
      <c r="AB103" s="67" t="s">
        <v>158</v>
      </c>
      <c r="AC103" s="67" t="s">
        <v>158</v>
      </c>
      <c r="AD103" s="67" t="s">
        <v>158</v>
      </c>
      <c r="AE103" s="67" t="s">
        <v>158</v>
      </c>
      <c r="AF103" s="67" t="s">
        <v>158</v>
      </c>
      <c r="AG103" s="67" t="s">
        <v>158</v>
      </c>
      <c r="AH103" s="67" t="s">
        <v>158</v>
      </c>
      <c r="AI103" s="67" t="s">
        <v>158</v>
      </c>
      <c r="AJ103" s="67" t="s">
        <v>158</v>
      </c>
      <c r="AK103" s="67" t="s">
        <v>158</v>
      </c>
      <c r="AL103" s="67" t="s">
        <v>158</v>
      </c>
      <c r="AM103" s="67" t="s">
        <v>158</v>
      </c>
      <c r="AN103" s="67" t="s">
        <v>158</v>
      </c>
      <c r="AO103" s="67" t="s">
        <v>158</v>
      </c>
      <c r="AP103" s="67" t="s">
        <v>158</v>
      </c>
      <c r="AQ103" s="67" t="s">
        <v>158</v>
      </c>
      <c r="AR103" s="67" t="s">
        <v>158</v>
      </c>
      <c r="AS103" s="67" t="s">
        <v>158</v>
      </c>
      <c r="AT103" s="67" t="s">
        <v>158</v>
      </c>
      <c r="AU103" s="67" t="s">
        <v>158</v>
      </c>
      <c r="AX103" s="68"/>
    </row>
    <row r="104" spans="1:50" ht="12.75">
      <c r="A104" s="65" t="s">
        <v>139</v>
      </c>
      <c r="B104" s="67">
        <v>0.182</v>
      </c>
      <c r="C104" s="67">
        <v>0.1958</v>
      </c>
      <c r="D104" s="67">
        <v>0.2104</v>
      </c>
      <c r="E104" s="67">
        <v>0.2259</v>
      </c>
      <c r="F104" s="67">
        <v>0.2424</v>
      </c>
      <c r="G104" s="67">
        <v>0.2598</v>
      </c>
      <c r="H104" s="67">
        <v>0.278</v>
      </c>
      <c r="I104" s="67">
        <v>0.2971</v>
      </c>
      <c r="J104" s="67">
        <v>0.3171</v>
      </c>
      <c r="K104" s="67">
        <v>0.3378</v>
      </c>
      <c r="L104" s="67">
        <v>0.3591</v>
      </c>
      <c r="M104" s="67">
        <v>0.3801</v>
      </c>
      <c r="N104" s="67">
        <v>0.4033</v>
      </c>
      <c r="O104" s="67">
        <v>0.4259</v>
      </c>
      <c r="P104" s="67">
        <v>0.4486</v>
      </c>
      <c r="Q104" s="67" t="s">
        <v>158</v>
      </c>
      <c r="R104" s="67" t="s">
        <v>158</v>
      </c>
      <c r="S104" s="67" t="s">
        <v>158</v>
      </c>
      <c r="T104" s="67" t="s">
        <v>158</v>
      </c>
      <c r="U104" s="67" t="s">
        <v>158</v>
      </c>
      <c r="V104" s="67" t="s">
        <v>158</v>
      </c>
      <c r="W104" s="67" t="s">
        <v>158</v>
      </c>
      <c r="X104" s="67" t="s">
        <v>158</v>
      </c>
      <c r="Y104" s="67" t="s">
        <v>158</v>
      </c>
      <c r="Z104" s="67" t="s">
        <v>158</v>
      </c>
      <c r="AA104" s="67" t="s">
        <v>158</v>
      </c>
      <c r="AB104" s="67" t="s">
        <v>158</v>
      </c>
      <c r="AC104" s="67" t="s">
        <v>158</v>
      </c>
      <c r="AD104" s="67" t="s">
        <v>158</v>
      </c>
      <c r="AE104" s="67" t="s">
        <v>158</v>
      </c>
      <c r="AF104" s="67" t="s">
        <v>158</v>
      </c>
      <c r="AG104" s="67" t="s">
        <v>158</v>
      </c>
      <c r="AH104" s="67" t="s">
        <v>158</v>
      </c>
      <c r="AI104" s="67" t="s">
        <v>158</v>
      </c>
      <c r="AJ104" s="67" t="s">
        <v>158</v>
      </c>
      <c r="AK104" s="67" t="s">
        <v>158</v>
      </c>
      <c r="AL104" s="67" t="s">
        <v>158</v>
      </c>
      <c r="AM104" s="67" t="s">
        <v>158</v>
      </c>
      <c r="AN104" s="67" t="s">
        <v>158</v>
      </c>
      <c r="AO104" s="67" t="s">
        <v>158</v>
      </c>
      <c r="AP104" s="67" t="s">
        <v>158</v>
      </c>
      <c r="AQ104" s="67" t="s">
        <v>158</v>
      </c>
      <c r="AR104" s="67" t="s">
        <v>158</v>
      </c>
      <c r="AS104" s="67" t="s">
        <v>158</v>
      </c>
      <c r="AT104" s="67" t="s">
        <v>158</v>
      </c>
      <c r="AU104" s="67" t="s">
        <v>158</v>
      </c>
      <c r="AX104" s="68"/>
    </row>
    <row r="105" spans="1:50" ht="12.75">
      <c r="A105" s="65" t="s">
        <v>140</v>
      </c>
      <c r="B105" s="67">
        <v>0.1958</v>
      </c>
      <c r="C105" s="67">
        <v>0.2104</v>
      </c>
      <c r="D105" s="67">
        <v>0.2259</v>
      </c>
      <c r="E105" s="67">
        <v>0.2424</v>
      </c>
      <c r="F105" s="67">
        <v>0.2598</v>
      </c>
      <c r="G105" s="67">
        <v>0.278</v>
      </c>
      <c r="H105" s="67">
        <v>0.2971</v>
      </c>
      <c r="I105" s="67">
        <v>0.3171</v>
      </c>
      <c r="J105" s="67">
        <v>0.3378</v>
      </c>
      <c r="K105" s="67">
        <v>0.3591</v>
      </c>
      <c r="L105" s="67">
        <v>0.3801</v>
      </c>
      <c r="M105" s="67">
        <v>0.4033</v>
      </c>
      <c r="N105" s="67">
        <v>0.4259</v>
      </c>
      <c r="O105" s="67">
        <v>0.4486</v>
      </c>
      <c r="P105" s="67" t="s">
        <v>158</v>
      </c>
      <c r="Q105" s="67" t="s">
        <v>158</v>
      </c>
      <c r="R105" s="67" t="s">
        <v>158</v>
      </c>
      <c r="S105" s="67" t="s">
        <v>158</v>
      </c>
      <c r="T105" s="67" t="s">
        <v>158</v>
      </c>
      <c r="U105" s="67" t="s">
        <v>158</v>
      </c>
      <c r="V105" s="67" t="s">
        <v>158</v>
      </c>
      <c r="W105" s="67" t="s">
        <v>158</v>
      </c>
      <c r="X105" s="67" t="s">
        <v>158</v>
      </c>
      <c r="Y105" s="67" t="s">
        <v>158</v>
      </c>
      <c r="Z105" s="67" t="s">
        <v>158</v>
      </c>
      <c r="AA105" s="67" t="s">
        <v>158</v>
      </c>
      <c r="AB105" s="67" t="s">
        <v>158</v>
      </c>
      <c r="AC105" s="67" t="s">
        <v>158</v>
      </c>
      <c r="AD105" s="67" t="s">
        <v>158</v>
      </c>
      <c r="AE105" s="67" t="s">
        <v>158</v>
      </c>
      <c r="AF105" s="67" t="s">
        <v>158</v>
      </c>
      <c r="AG105" s="67" t="s">
        <v>158</v>
      </c>
      <c r="AH105" s="67" t="s">
        <v>158</v>
      </c>
      <c r="AI105" s="67" t="s">
        <v>158</v>
      </c>
      <c r="AJ105" s="67" t="s">
        <v>158</v>
      </c>
      <c r="AK105" s="67" t="s">
        <v>158</v>
      </c>
      <c r="AL105" s="67" t="s">
        <v>158</v>
      </c>
      <c r="AM105" s="67" t="s">
        <v>158</v>
      </c>
      <c r="AN105" s="67" t="s">
        <v>158</v>
      </c>
      <c r="AO105" s="67" t="s">
        <v>158</v>
      </c>
      <c r="AP105" s="67" t="s">
        <v>158</v>
      </c>
      <c r="AQ105" s="67" t="s">
        <v>158</v>
      </c>
      <c r="AR105" s="67" t="s">
        <v>158</v>
      </c>
      <c r="AS105" s="67" t="s">
        <v>158</v>
      </c>
      <c r="AT105" s="67" t="s">
        <v>158</v>
      </c>
      <c r="AU105" s="67" t="s">
        <v>158</v>
      </c>
      <c r="AX105" s="68"/>
    </row>
    <row r="106" spans="1:50" ht="12.75">
      <c r="A106" s="65" t="s">
        <v>141</v>
      </c>
      <c r="B106" s="67">
        <v>0.2104</v>
      </c>
      <c r="C106" s="67">
        <v>0.2259</v>
      </c>
      <c r="D106" s="67">
        <v>0.2424</v>
      </c>
      <c r="E106" s="67">
        <v>0.2598</v>
      </c>
      <c r="F106" s="67">
        <v>0.278</v>
      </c>
      <c r="G106" s="67">
        <v>0.2971</v>
      </c>
      <c r="H106" s="67">
        <v>0.3171</v>
      </c>
      <c r="I106" s="67">
        <v>0.3378</v>
      </c>
      <c r="J106" s="67">
        <v>0.3591</v>
      </c>
      <c r="K106" s="67">
        <v>0.3801</v>
      </c>
      <c r="L106" s="67">
        <v>0.4033</v>
      </c>
      <c r="M106" s="67">
        <v>0.4259</v>
      </c>
      <c r="N106" s="67">
        <v>0.4486</v>
      </c>
      <c r="O106" s="67" t="s">
        <v>158</v>
      </c>
      <c r="P106" s="67" t="s">
        <v>158</v>
      </c>
      <c r="Q106" s="67" t="s">
        <v>158</v>
      </c>
      <c r="R106" s="67" t="s">
        <v>158</v>
      </c>
      <c r="S106" s="67" t="s">
        <v>158</v>
      </c>
      <c r="T106" s="67" t="s">
        <v>158</v>
      </c>
      <c r="U106" s="67" t="s">
        <v>158</v>
      </c>
      <c r="V106" s="67" t="s">
        <v>158</v>
      </c>
      <c r="W106" s="67" t="s">
        <v>158</v>
      </c>
      <c r="X106" s="67" t="s">
        <v>158</v>
      </c>
      <c r="Y106" s="67" t="s">
        <v>158</v>
      </c>
      <c r="Z106" s="67" t="s">
        <v>158</v>
      </c>
      <c r="AA106" s="67" t="s">
        <v>158</v>
      </c>
      <c r="AB106" s="67" t="s">
        <v>158</v>
      </c>
      <c r="AC106" s="67" t="s">
        <v>158</v>
      </c>
      <c r="AD106" s="67" t="s">
        <v>158</v>
      </c>
      <c r="AE106" s="67" t="s">
        <v>158</v>
      </c>
      <c r="AF106" s="67" t="s">
        <v>158</v>
      </c>
      <c r="AG106" s="67" t="s">
        <v>158</v>
      </c>
      <c r="AH106" s="67" t="s">
        <v>158</v>
      </c>
      <c r="AI106" s="67" t="s">
        <v>158</v>
      </c>
      <c r="AJ106" s="67" t="s">
        <v>158</v>
      </c>
      <c r="AK106" s="67" t="s">
        <v>158</v>
      </c>
      <c r="AL106" s="67" t="s">
        <v>158</v>
      </c>
      <c r="AM106" s="67" t="s">
        <v>158</v>
      </c>
      <c r="AN106" s="67" t="s">
        <v>158</v>
      </c>
      <c r="AO106" s="67" t="s">
        <v>158</v>
      </c>
      <c r="AP106" s="67" t="s">
        <v>158</v>
      </c>
      <c r="AQ106" s="67" t="s">
        <v>158</v>
      </c>
      <c r="AR106" s="67" t="s">
        <v>158</v>
      </c>
      <c r="AS106" s="67" t="s">
        <v>158</v>
      </c>
      <c r="AT106" s="67" t="s">
        <v>158</v>
      </c>
      <c r="AU106" s="67" t="s">
        <v>158</v>
      </c>
      <c r="AX106" s="68"/>
    </row>
    <row r="107" spans="1:50" ht="12.75">
      <c r="A107" s="65" t="s">
        <v>142</v>
      </c>
      <c r="B107" s="67">
        <v>0.2259</v>
      </c>
      <c r="C107" s="67">
        <v>0.2424</v>
      </c>
      <c r="D107" s="67">
        <v>0.2598</v>
      </c>
      <c r="E107" s="67">
        <v>0.278</v>
      </c>
      <c r="F107" s="67">
        <v>0.2971</v>
      </c>
      <c r="G107" s="67">
        <v>0.3171</v>
      </c>
      <c r="H107" s="67">
        <v>0.3378</v>
      </c>
      <c r="I107" s="67">
        <v>0.3591</v>
      </c>
      <c r="J107" s="67">
        <v>0.3801</v>
      </c>
      <c r="K107" s="67">
        <v>0.4033</v>
      </c>
      <c r="L107" s="67">
        <v>0.4259</v>
      </c>
      <c r="M107" s="67">
        <v>0.4486</v>
      </c>
      <c r="N107" s="67" t="s">
        <v>158</v>
      </c>
      <c r="O107" s="67" t="s">
        <v>158</v>
      </c>
      <c r="P107" s="67" t="s">
        <v>158</v>
      </c>
      <c r="Q107" s="67" t="s">
        <v>158</v>
      </c>
      <c r="R107" s="67" t="s">
        <v>158</v>
      </c>
      <c r="S107" s="67" t="s">
        <v>158</v>
      </c>
      <c r="T107" s="67" t="s">
        <v>158</v>
      </c>
      <c r="U107" s="67" t="s">
        <v>158</v>
      </c>
      <c r="V107" s="67" t="s">
        <v>158</v>
      </c>
      <c r="W107" s="67" t="s">
        <v>158</v>
      </c>
      <c r="X107" s="67" t="s">
        <v>158</v>
      </c>
      <c r="Y107" s="67" t="s">
        <v>158</v>
      </c>
      <c r="Z107" s="67" t="s">
        <v>158</v>
      </c>
      <c r="AA107" s="67" t="s">
        <v>158</v>
      </c>
      <c r="AB107" s="67" t="s">
        <v>158</v>
      </c>
      <c r="AC107" s="67" t="s">
        <v>158</v>
      </c>
      <c r="AD107" s="67" t="s">
        <v>158</v>
      </c>
      <c r="AE107" s="67" t="s">
        <v>158</v>
      </c>
      <c r="AF107" s="67" t="s">
        <v>158</v>
      </c>
      <c r="AG107" s="67" t="s">
        <v>158</v>
      </c>
      <c r="AH107" s="67" t="s">
        <v>158</v>
      </c>
      <c r="AI107" s="67" t="s">
        <v>158</v>
      </c>
      <c r="AJ107" s="67" t="s">
        <v>158</v>
      </c>
      <c r="AK107" s="67" t="s">
        <v>158</v>
      </c>
      <c r="AL107" s="67" t="s">
        <v>158</v>
      </c>
      <c r="AM107" s="67" t="s">
        <v>158</v>
      </c>
      <c r="AN107" s="67" t="s">
        <v>158</v>
      </c>
      <c r="AO107" s="67" t="s">
        <v>158</v>
      </c>
      <c r="AP107" s="67" t="s">
        <v>158</v>
      </c>
      <c r="AQ107" s="67" t="s">
        <v>158</v>
      </c>
      <c r="AR107" s="67" t="s">
        <v>158</v>
      </c>
      <c r="AS107" s="67" t="s">
        <v>158</v>
      </c>
      <c r="AT107" s="67" t="s">
        <v>158</v>
      </c>
      <c r="AU107" s="67" t="s">
        <v>158</v>
      </c>
      <c r="AX107" s="68"/>
    </row>
    <row r="108" spans="1:50" ht="12.75">
      <c r="A108" s="65" t="s">
        <v>143</v>
      </c>
      <c r="B108" s="67">
        <v>0.2424</v>
      </c>
      <c r="C108" s="67">
        <v>0.2598</v>
      </c>
      <c r="D108" s="67">
        <v>0.278</v>
      </c>
      <c r="E108" s="67">
        <v>0.2971</v>
      </c>
      <c r="F108" s="67">
        <v>0.3171</v>
      </c>
      <c r="G108" s="67">
        <v>0.3378</v>
      </c>
      <c r="H108" s="67">
        <v>0.3591</v>
      </c>
      <c r="I108" s="67">
        <v>0.3801</v>
      </c>
      <c r="J108" s="67">
        <v>0.4033</v>
      </c>
      <c r="K108" s="67">
        <v>0.4259</v>
      </c>
      <c r="L108" s="67">
        <v>0.4486</v>
      </c>
      <c r="M108" s="67" t="s">
        <v>158</v>
      </c>
      <c r="N108" s="67" t="s">
        <v>158</v>
      </c>
      <c r="O108" s="67" t="s">
        <v>158</v>
      </c>
      <c r="P108" s="67" t="s">
        <v>158</v>
      </c>
      <c r="Q108" s="67" t="s">
        <v>158</v>
      </c>
      <c r="R108" s="67" t="s">
        <v>158</v>
      </c>
      <c r="S108" s="67" t="s">
        <v>158</v>
      </c>
      <c r="T108" s="67" t="s">
        <v>158</v>
      </c>
      <c r="U108" s="67" t="s">
        <v>158</v>
      </c>
      <c r="V108" s="67" t="s">
        <v>158</v>
      </c>
      <c r="W108" s="67" t="s">
        <v>158</v>
      </c>
      <c r="X108" s="67" t="s">
        <v>158</v>
      </c>
      <c r="Y108" s="67" t="s">
        <v>158</v>
      </c>
      <c r="Z108" s="67" t="s">
        <v>158</v>
      </c>
      <c r="AA108" s="67" t="s">
        <v>158</v>
      </c>
      <c r="AB108" s="67" t="s">
        <v>158</v>
      </c>
      <c r="AC108" s="67" t="s">
        <v>158</v>
      </c>
      <c r="AD108" s="67" t="s">
        <v>158</v>
      </c>
      <c r="AE108" s="67" t="s">
        <v>158</v>
      </c>
      <c r="AF108" s="67" t="s">
        <v>158</v>
      </c>
      <c r="AG108" s="67" t="s">
        <v>158</v>
      </c>
      <c r="AH108" s="67" t="s">
        <v>158</v>
      </c>
      <c r="AI108" s="67" t="s">
        <v>158</v>
      </c>
      <c r="AJ108" s="67" t="s">
        <v>158</v>
      </c>
      <c r="AK108" s="67" t="s">
        <v>158</v>
      </c>
      <c r="AL108" s="67" t="s">
        <v>158</v>
      </c>
      <c r="AM108" s="67" t="s">
        <v>158</v>
      </c>
      <c r="AN108" s="67" t="s">
        <v>158</v>
      </c>
      <c r="AO108" s="67" t="s">
        <v>158</v>
      </c>
      <c r="AP108" s="67" t="s">
        <v>158</v>
      </c>
      <c r="AQ108" s="67" t="s">
        <v>158</v>
      </c>
      <c r="AR108" s="67" t="s">
        <v>158</v>
      </c>
      <c r="AS108" s="67" t="s">
        <v>158</v>
      </c>
      <c r="AT108" s="67" t="s">
        <v>158</v>
      </c>
      <c r="AU108" s="67" t="s">
        <v>158</v>
      </c>
      <c r="AX108" s="68"/>
    </row>
    <row r="109" spans="1:50" ht="12.75">
      <c r="A109" s="65" t="s">
        <v>144</v>
      </c>
      <c r="B109" s="67">
        <v>0.2598</v>
      </c>
      <c r="C109" s="67">
        <v>0.278</v>
      </c>
      <c r="D109" s="67">
        <v>0.2971</v>
      </c>
      <c r="E109" s="67">
        <v>0.3171</v>
      </c>
      <c r="F109" s="67">
        <v>0.3378</v>
      </c>
      <c r="G109" s="67">
        <v>0.3591</v>
      </c>
      <c r="H109" s="67">
        <v>0.3801</v>
      </c>
      <c r="I109" s="67">
        <v>0.4033</v>
      </c>
      <c r="J109" s="67">
        <v>0.4259</v>
      </c>
      <c r="K109" s="67">
        <v>0.4486</v>
      </c>
      <c r="L109" s="67" t="s">
        <v>158</v>
      </c>
      <c r="M109" s="67" t="s">
        <v>158</v>
      </c>
      <c r="N109" s="67" t="s">
        <v>158</v>
      </c>
      <c r="O109" s="67" t="s">
        <v>158</v>
      </c>
      <c r="P109" s="67" t="s">
        <v>158</v>
      </c>
      <c r="Q109" s="67" t="s">
        <v>158</v>
      </c>
      <c r="R109" s="67" t="s">
        <v>158</v>
      </c>
      <c r="S109" s="67" t="s">
        <v>158</v>
      </c>
      <c r="T109" s="67" t="s">
        <v>158</v>
      </c>
      <c r="U109" s="67" t="s">
        <v>158</v>
      </c>
      <c r="V109" s="67" t="s">
        <v>158</v>
      </c>
      <c r="W109" s="67" t="s">
        <v>158</v>
      </c>
      <c r="X109" s="67" t="s">
        <v>158</v>
      </c>
      <c r="Y109" s="67" t="s">
        <v>158</v>
      </c>
      <c r="Z109" s="67" t="s">
        <v>158</v>
      </c>
      <c r="AA109" s="67" t="s">
        <v>158</v>
      </c>
      <c r="AB109" s="67" t="s">
        <v>158</v>
      </c>
      <c r="AC109" s="67" t="s">
        <v>158</v>
      </c>
      <c r="AD109" s="67" t="s">
        <v>158</v>
      </c>
      <c r="AE109" s="67" t="s">
        <v>158</v>
      </c>
      <c r="AF109" s="67" t="s">
        <v>158</v>
      </c>
      <c r="AG109" s="67" t="s">
        <v>158</v>
      </c>
      <c r="AH109" s="67" t="s">
        <v>158</v>
      </c>
      <c r="AI109" s="67" t="s">
        <v>158</v>
      </c>
      <c r="AJ109" s="67" t="s">
        <v>158</v>
      </c>
      <c r="AK109" s="67" t="s">
        <v>158</v>
      </c>
      <c r="AL109" s="67" t="s">
        <v>158</v>
      </c>
      <c r="AM109" s="67" t="s">
        <v>158</v>
      </c>
      <c r="AN109" s="67" t="s">
        <v>158</v>
      </c>
      <c r="AO109" s="67" t="s">
        <v>158</v>
      </c>
      <c r="AP109" s="67" t="s">
        <v>158</v>
      </c>
      <c r="AQ109" s="67" t="s">
        <v>158</v>
      </c>
      <c r="AR109" s="67" t="s">
        <v>158</v>
      </c>
      <c r="AS109" s="67" t="s">
        <v>158</v>
      </c>
      <c r="AT109" s="67" t="s">
        <v>158</v>
      </c>
      <c r="AU109" s="67" t="s">
        <v>158</v>
      </c>
      <c r="AX109" s="68"/>
    </row>
    <row r="110" spans="1:50" ht="12.75">
      <c r="A110" s="65" t="s">
        <v>145</v>
      </c>
      <c r="B110" s="67">
        <v>0.278</v>
      </c>
      <c r="C110" s="67">
        <v>0.2971</v>
      </c>
      <c r="D110" s="67">
        <v>0.3171</v>
      </c>
      <c r="E110" s="67">
        <v>0.3378</v>
      </c>
      <c r="F110" s="67">
        <v>0.3591</v>
      </c>
      <c r="G110" s="67">
        <v>0.3801</v>
      </c>
      <c r="H110" s="67">
        <v>0.4033</v>
      </c>
      <c r="I110" s="67">
        <v>0.4259</v>
      </c>
      <c r="J110" s="67">
        <v>0.4486</v>
      </c>
      <c r="K110" s="67" t="s">
        <v>158</v>
      </c>
      <c r="L110" s="67" t="s">
        <v>158</v>
      </c>
      <c r="M110" s="67" t="s">
        <v>158</v>
      </c>
      <c r="N110" s="67" t="s">
        <v>158</v>
      </c>
      <c r="O110" s="67" t="s">
        <v>158</v>
      </c>
      <c r="P110" s="67" t="s">
        <v>158</v>
      </c>
      <c r="Q110" s="67" t="s">
        <v>158</v>
      </c>
      <c r="R110" s="67" t="s">
        <v>158</v>
      </c>
      <c r="S110" s="67" t="s">
        <v>158</v>
      </c>
      <c r="T110" s="67" t="s">
        <v>158</v>
      </c>
      <c r="U110" s="67" t="s">
        <v>158</v>
      </c>
      <c r="V110" s="67" t="s">
        <v>158</v>
      </c>
      <c r="W110" s="67" t="s">
        <v>158</v>
      </c>
      <c r="X110" s="67" t="s">
        <v>158</v>
      </c>
      <c r="Y110" s="67" t="s">
        <v>158</v>
      </c>
      <c r="Z110" s="67" t="s">
        <v>158</v>
      </c>
      <c r="AA110" s="67" t="s">
        <v>158</v>
      </c>
      <c r="AB110" s="67" t="s">
        <v>158</v>
      </c>
      <c r="AC110" s="67" t="s">
        <v>158</v>
      </c>
      <c r="AD110" s="67" t="s">
        <v>158</v>
      </c>
      <c r="AE110" s="67" t="s">
        <v>158</v>
      </c>
      <c r="AF110" s="67" t="s">
        <v>158</v>
      </c>
      <c r="AG110" s="67" t="s">
        <v>158</v>
      </c>
      <c r="AH110" s="67" t="s">
        <v>158</v>
      </c>
      <c r="AI110" s="67" t="s">
        <v>158</v>
      </c>
      <c r="AJ110" s="67" t="s">
        <v>158</v>
      </c>
      <c r="AK110" s="67" t="s">
        <v>158</v>
      </c>
      <c r="AL110" s="67" t="s">
        <v>158</v>
      </c>
      <c r="AM110" s="67" t="s">
        <v>158</v>
      </c>
      <c r="AN110" s="67" t="s">
        <v>158</v>
      </c>
      <c r="AO110" s="67" t="s">
        <v>158</v>
      </c>
      <c r="AP110" s="67" t="s">
        <v>158</v>
      </c>
      <c r="AQ110" s="67" t="s">
        <v>158</v>
      </c>
      <c r="AR110" s="67" t="s">
        <v>158</v>
      </c>
      <c r="AS110" s="67" t="s">
        <v>158</v>
      </c>
      <c r="AT110" s="67" t="s">
        <v>158</v>
      </c>
      <c r="AU110" s="67" t="s">
        <v>158</v>
      </c>
      <c r="AX110" s="68"/>
    </row>
    <row r="111" spans="1:50" ht="12.75">
      <c r="A111" s="65" t="s">
        <v>146</v>
      </c>
      <c r="B111" s="67">
        <v>0.2971</v>
      </c>
      <c r="C111" s="67">
        <v>0.3171</v>
      </c>
      <c r="D111" s="67">
        <v>0.3378</v>
      </c>
      <c r="E111" s="67">
        <v>0.3591</v>
      </c>
      <c r="F111" s="67">
        <v>0.3801</v>
      </c>
      <c r="G111" s="67">
        <v>0.4033</v>
      </c>
      <c r="H111" s="67">
        <v>0.4259</v>
      </c>
      <c r="I111" s="67">
        <v>0.4486</v>
      </c>
      <c r="J111" s="67" t="s">
        <v>158</v>
      </c>
      <c r="K111" s="67" t="s">
        <v>158</v>
      </c>
      <c r="L111" s="67" t="s">
        <v>158</v>
      </c>
      <c r="M111" s="67" t="s">
        <v>158</v>
      </c>
      <c r="N111" s="67" t="s">
        <v>158</v>
      </c>
      <c r="O111" s="67" t="s">
        <v>158</v>
      </c>
      <c r="P111" s="67" t="s">
        <v>158</v>
      </c>
      <c r="Q111" s="67" t="s">
        <v>158</v>
      </c>
      <c r="R111" s="67" t="s">
        <v>158</v>
      </c>
      <c r="S111" s="67" t="s">
        <v>158</v>
      </c>
      <c r="T111" s="67" t="s">
        <v>158</v>
      </c>
      <c r="U111" s="67" t="s">
        <v>158</v>
      </c>
      <c r="V111" s="67" t="s">
        <v>158</v>
      </c>
      <c r="W111" s="67" t="s">
        <v>158</v>
      </c>
      <c r="X111" s="67" t="s">
        <v>158</v>
      </c>
      <c r="Y111" s="67" t="s">
        <v>158</v>
      </c>
      <c r="Z111" s="67" t="s">
        <v>158</v>
      </c>
      <c r="AA111" s="67" t="s">
        <v>158</v>
      </c>
      <c r="AB111" s="67" t="s">
        <v>158</v>
      </c>
      <c r="AC111" s="67" t="s">
        <v>158</v>
      </c>
      <c r="AD111" s="67" t="s">
        <v>158</v>
      </c>
      <c r="AE111" s="67" t="s">
        <v>158</v>
      </c>
      <c r="AF111" s="67" t="s">
        <v>158</v>
      </c>
      <c r="AG111" s="67" t="s">
        <v>158</v>
      </c>
      <c r="AH111" s="67" t="s">
        <v>158</v>
      </c>
      <c r="AI111" s="67" t="s">
        <v>158</v>
      </c>
      <c r="AJ111" s="67" t="s">
        <v>158</v>
      </c>
      <c r="AK111" s="67" t="s">
        <v>158</v>
      </c>
      <c r="AL111" s="67" t="s">
        <v>158</v>
      </c>
      <c r="AM111" s="67" t="s">
        <v>158</v>
      </c>
      <c r="AN111" s="67" t="s">
        <v>158</v>
      </c>
      <c r="AO111" s="67" t="s">
        <v>158</v>
      </c>
      <c r="AP111" s="67" t="s">
        <v>158</v>
      </c>
      <c r="AQ111" s="67" t="s">
        <v>158</v>
      </c>
      <c r="AR111" s="67" t="s">
        <v>158</v>
      </c>
      <c r="AS111" s="67" t="s">
        <v>158</v>
      </c>
      <c r="AT111" s="67" t="s">
        <v>158</v>
      </c>
      <c r="AU111" s="67" t="s">
        <v>158</v>
      </c>
      <c r="AX111" s="68"/>
    </row>
    <row r="112" spans="1:50" ht="12.75">
      <c r="A112" s="65" t="s">
        <v>147</v>
      </c>
      <c r="B112" s="67">
        <v>0.3171</v>
      </c>
      <c r="C112" s="67">
        <v>0.3378</v>
      </c>
      <c r="D112" s="67">
        <v>0.3591</v>
      </c>
      <c r="E112" s="67">
        <v>0.3801</v>
      </c>
      <c r="F112" s="67">
        <v>0.4033</v>
      </c>
      <c r="G112" s="67">
        <v>0.4259</v>
      </c>
      <c r="H112" s="67">
        <v>0.4486</v>
      </c>
      <c r="I112" s="67" t="s">
        <v>158</v>
      </c>
      <c r="J112" s="67" t="s">
        <v>158</v>
      </c>
      <c r="K112" s="67" t="s">
        <v>158</v>
      </c>
      <c r="L112" s="67" t="s">
        <v>158</v>
      </c>
      <c r="M112" s="67" t="s">
        <v>158</v>
      </c>
      <c r="N112" s="67" t="s">
        <v>158</v>
      </c>
      <c r="O112" s="67" t="s">
        <v>158</v>
      </c>
      <c r="P112" s="67" t="s">
        <v>158</v>
      </c>
      <c r="Q112" s="67" t="s">
        <v>158</v>
      </c>
      <c r="R112" s="67" t="s">
        <v>158</v>
      </c>
      <c r="S112" s="67" t="s">
        <v>158</v>
      </c>
      <c r="T112" s="67" t="s">
        <v>158</v>
      </c>
      <c r="U112" s="67" t="s">
        <v>158</v>
      </c>
      <c r="V112" s="67" t="s">
        <v>158</v>
      </c>
      <c r="W112" s="67" t="s">
        <v>158</v>
      </c>
      <c r="X112" s="67" t="s">
        <v>158</v>
      </c>
      <c r="Y112" s="67" t="s">
        <v>158</v>
      </c>
      <c r="Z112" s="67" t="s">
        <v>158</v>
      </c>
      <c r="AA112" s="67" t="s">
        <v>158</v>
      </c>
      <c r="AB112" s="67" t="s">
        <v>158</v>
      </c>
      <c r="AC112" s="67" t="s">
        <v>158</v>
      </c>
      <c r="AD112" s="67" t="s">
        <v>158</v>
      </c>
      <c r="AE112" s="67" t="s">
        <v>158</v>
      </c>
      <c r="AF112" s="67" t="s">
        <v>158</v>
      </c>
      <c r="AG112" s="67" t="s">
        <v>158</v>
      </c>
      <c r="AH112" s="67" t="s">
        <v>158</v>
      </c>
      <c r="AI112" s="67" t="s">
        <v>158</v>
      </c>
      <c r="AJ112" s="67" t="s">
        <v>158</v>
      </c>
      <c r="AK112" s="67" t="s">
        <v>158</v>
      </c>
      <c r="AL112" s="67" t="s">
        <v>158</v>
      </c>
      <c r="AM112" s="67" t="s">
        <v>158</v>
      </c>
      <c r="AN112" s="67" t="s">
        <v>158</v>
      </c>
      <c r="AO112" s="67" t="s">
        <v>158</v>
      </c>
      <c r="AP112" s="67" t="s">
        <v>158</v>
      </c>
      <c r="AQ112" s="67" t="s">
        <v>158</v>
      </c>
      <c r="AR112" s="67" t="s">
        <v>158</v>
      </c>
      <c r="AS112" s="67" t="s">
        <v>158</v>
      </c>
      <c r="AT112" s="67" t="s">
        <v>158</v>
      </c>
      <c r="AU112" s="67" t="s">
        <v>158</v>
      </c>
      <c r="AX112" s="68"/>
    </row>
    <row r="113" spans="1:50" ht="12.75">
      <c r="A113" s="65" t="s">
        <v>148</v>
      </c>
      <c r="B113" s="67">
        <v>0.3378</v>
      </c>
      <c r="C113" s="67">
        <v>0.3591</v>
      </c>
      <c r="D113" s="67">
        <v>0.3801</v>
      </c>
      <c r="E113" s="67">
        <v>0.4033</v>
      </c>
      <c r="F113" s="67">
        <v>0.4259</v>
      </c>
      <c r="G113" s="67">
        <v>0.4486</v>
      </c>
      <c r="H113" s="67" t="s">
        <v>158</v>
      </c>
      <c r="I113" s="67" t="s">
        <v>158</v>
      </c>
      <c r="J113" s="67" t="s">
        <v>158</v>
      </c>
      <c r="K113" s="67" t="s">
        <v>158</v>
      </c>
      <c r="L113" s="67" t="s">
        <v>158</v>
      </c>
      <c r="M113" s="67" t="s">
        <v>158</v>
      </c>
      <c r="N113" s="67" t="s">
        <v>158</v>
      </c>
      <c r="O113" s="67" t="s">
        <v>158</v>
      </c>
      <c r="P113" s="67" t="s">
        <v>158</v>
      </c>
      <c r="Q113" s="67" t="s">
        <v>158</v>
      </c>
      <c r="R113" s="67" t="s">
        <v>158</v>
      </c>
      <c r="S113" s="67" t="s">
        <v>158</v>
      </c>
      <c r="T113" s="67" t="s">
        <v>158</v>
      </c>
      <c r="U113" s="67" t="s">
        <v>158</v>
      </c>
      <c r="V113" s="67" t="s">
        <v>158</v>
      </c>
      <c r="W113" s="67" t="s">
        <v>158</v>
      </c>
      <c r="X113" s="67" t="s">
        <v>158</v>
      </c>
      <c r="Y113" s="67" t="s">
        <v>158</v>
      </c>
      <c r="Z113" s="67" t="s">
        <v>158</v>
      </c>
      <c r="AA113" s="67" t="s">
        <v>158</v>
      </c>
      <c r="AB113" s="67" t="s">
        <v>158</v>
      </c>
      <c r="AC113" s="67" t="s">
        <v>158</v>
      </c>
      <c r="AD113" s="67" t="s">
        <v>158</v>
      </c>
      <c r="AE113" s="67" t="s">
        <v>158</v>
      </c>
      <c r="AF113" s="67" t="s">
        <v>158</v>
      </c>
      <c r="AG113" s="67" t="s">
        <v>158</v>
      </c>
      <c r="AH113" s="67" t="s">
        <v>158</v>
      </c>
      <c r="AI113" s="67" t="s">
        <v>158</v>
      </c>
      <c r="AJ113" s="67" t="s">
        <v>158</v>
      </c>
      <c r="AK113" s="67" t="s">
        <v>158</v>
      </c>
      <c r="AL113" s="67" t="s">
        <v>158</v>
      </c>
      <c r="AM113" s="67" t="s">
        <v>158</v>
      </c>
      <c r="AN113" s="67" t="s">
        <v>158</v>
      </c>
      <c r="AO113" s="67" t="s">
        <v>158</v>
      </c>
      <c r="AP113" s="67" t="s">
        <v>158</v>
      </c>
      <c r="AQ113" s="67" t="s">
        <v>158</v>
      </c>
      <c r="AR113" s="67" t="s">
        <v>158</v>
      </c>
      <c r="AS113" s="67" t="s">
        <v>158</v>
      </c>
      <c r="AT113" s="67" t="s">
        <v>158</v>
      </c>
      <c r="AU113" s="67" t="s">
        <v>158</v>
      </c>
      <c r="AX113" s="68"/>
    </row>
    <row r="114" spans="1:50" ht="12.75">
      <c r="A114" s="65" t="s">
        <v>149</v>
      </c>
      <c r="B114" s="67">
        <v>0.3591</v>
      </c>
      <c r="C114" s="67">
        <v>0.3801</v>
      </c>
      <c r="D114" s="67">
        <v>0.4033</v>
      </c>
      <c r="E114" s="67">
        <v>0.4259</v>
      </c>
      <c r="F114" s="67">
        <v>0.4486</v>
      </c>
      <c r="G114" s="67" t="s">
        <v>158</v>
      </c>
      <c r="H114" s="67" t="s">
        <v>158</v>
      </c>
      <c r="I114" s="67" t="s">
        <v>158</v>
      </c>
      <c r="J114" s="67" t="s">
        <v>158</v>
      </c>
      <c r="K114" s="67" t="s">
        <v>158</v>
      </c>
      <c r="L114" s="67" t="s">
        <v>158</v>
      </c>
      <c r="M114" s="67" t="s">
        <v>158</v>
      </c>
      <c r="N114" s="67" t="s">
        <v>158</v>
      </c>
      <c r="O114" s="67" t="s">
        <v>158</v>
      </c>
      <c r="P114" s="67" t="s">
        <v>158</v>
      </c>
      <c r="Q114" s="67" t="s">
        <v>158</v>
      </c>
      <c r="R114" s="67" t="s">
        <v>158</v>
      </c>
      <c r="S114" s="67" t="s">
        <v>158</v>
      </c>
      <c r="T114" s="67" t="s">
        <v>158</v>
      </c>
      <c r="U114" s="67" t="s">
        <v>158</v>
      </c>
      <c r="V114" s="67" t="s">
        <v>158</v>
      </c>
      <c r="W114" s="67" t="s">
        <v>158</v>
      </c>
      <c r="X114" s="67" t="s">
        <v>158</v>
      </c>
      <c r="Y114" s="67" t="s">
        <v>158</v>
      </c>
      <c r="Z114" s="67" t="s">
        <v>158</v>
      </c>
      <c r="AA114" s="67" t="s">
        <v>158</v>
      </c>
      <c r="AB114" s="67" t="s">
        <v>158</v>
      </c>
      <c r="AC114" s="67" t="s">
        <v>158</v>
      </c>
      <c r="AD114" s="67" t="s">
        <v>158</v>
      </c>
      <c r="AE114" s="67" t="s">
        <v>158</v>
      </c>
      <c r="AF114" s="67" t="s">
        <v>158</v>
      </c>
      <c r="AG114" s="67" t="s">
        <v>158</v>
      </c>
      <c r="AH114" s="67" t="s">
        <v>158</v>
      </c>
      <c r="AI114" s="67" t="s">
        <v>158</v>
      </c>
      <c r="AJ114" s="67" t="s">
        <v>158</v>
      </c>
      <c r="AK114" s="67" t="s">
        <v>158</v>
      </c>
      <c r="AL114" s="67" t="s">
        <v>158</v>
      </c>
      <c r="AM114" s="67" t="s">
        <v>158</v>
      </c>
      <c r="AN114" s="67" t="s">
        <v>158</v>
      </c>
      <c r="AO114" s="67" t="s">
        <v>158</v>
      </c>
      <c r="AP114" s="67" t="s">
        <v>158</v>
      </c>
      <c r="AQ114" s="67" t="s">
        <v>158</v>
      </c>
      <c r="AR114" s="67" t="s">
        <v>158</v>
      </c>
      <c r="AS114" s="67" t="s">
        <v>158</v>
      </c>
      <c r="AT114" s="67" t="s">
        <v>158</v>
      </c>
      <c r="AU114" s="67" t="s">
        <v>158</v>
      </c>
      <c r="AX114" s="68"/>
    </row>
    <row r="115" spans="1:50" ht="12.75">
      <c r="A115" s="65" t="s">
        <v>150</v>
      </c>
      <c r="B115" s="67">
        <v>0.3801</v>
      </c>
      <c r="C115" s="67">
        <v>0.4033</v>
      </c>
      <c r="D115" s="67">
        <v>0.4259</v>
      </c>
      <c r="E115" s="67">
        <v>0.4486</v>
      </c>
      <c r="F115" s="67" t="s">
        <v>158</v>
      </c>
      <c r="G115" s="67" t="s">
        <v>158</v>
      </c>
      <c r="H115" s="67" t="s">
        <v>158</v>
      </c>
      <c r="I115" s="67" t="s">
        <v>158</v>
      </c>
      <c r="J115" s="67" t="s">
        <v>158</v>
      </c>
      <c r="K115" s="67" t="s">
        <v>158</v>
      </c>
      <c r="L115" s="67" t="s">
        <v>158</v>
      </c>
      <c r="M115" s="67" t="s">
        <v>158</v>
      </c>
      <c r="N115" s="67" t="s">
        <v>158</v>
      </c>
      <c r="O115" s="67" t="s">
        <v>158</v>
      </c>
      <c r="P115" s="67" t="s">
        <v>158</v>
      </c>
      <c r="Q115" s="67" t="s">
        <v>158</v>
      </c>
      <c r="R115" s="67" t="s">
        <v>158</v>
      </c>
      <c r="S115" s="67" t="s">
        <v>158</v>
      </c>
      <c r="T115" s="67" t="s">
        <v>158</v>
      </c>
      <c r="U115" s="67" t="s">
        <v>158</v>
      </c>
      <c r="V115" s="67" t="s">
        <v>158</v>
      </c>
      <c r="W115" s="67" t="s">
        <v>158</v>
      </c>
      <c r="X115" s="67" t="s">
        <v>158</v>
      </c>
      <c r="Y115" s="67" t="s">
        <v>158</v>
      </c>
      <c r="Z115" s="67" t="s">
        <v>158</v>
      </c>
      <c r="AA115" s="67" t="s">
        <v>158</v>
      </c>
      <c r="AB115" s="67" t="s">
        <v>158</v>
      </c>
      <c r="AC115" s="67" t="s">
        <v>158</v>
      </c>
      <c r="AD115" s="67" t="s">
        <v>158</v>
      </c>
      <c r="AE115" s="67" t="s">
        <v>158</v>
      </c>
      <c r="AF115" s="67" t="s">
        <v>158</v>
      </c>
      <c r="AG115" s="67" t="s">
        <v>158</v>
      </c>
      <c r="AH115" s="67" t="s">
        <v>158</v>
      </c>
      <c r="AI115" s="67" t="s">
        <v>158</v>
      </c>
      <c r="AJ115" s="67" t="s">
        <v>158</v>
      </c>
      <c r="AK115" s="67" t="s">
        <v>158</v>
      </c>
      <c r="AL115" s="67" t="s">
        <v>158</v>
      </c>
      <c r="AM115" s="67" t="s">
        <v>158</v>
      </c>
      <c r="AN115" s="67" t="s">
        <v>158</v>
      </c>
      <c r="AO115" s="67" t="s">
        <v>158</v>
      </c>
      <c r="AP115" s="67" t="s">
        <v>158</v>
      </c>
      <c r="AQ115" s="67" t="s">
        <v>158</v>
      </c>
      <c r="AR115" s="67" t="s">
        <v>158</v>
      </c>
      <c r="AS115" s="67" t="s">
        <v>158</v>
      </c>
      <c r="AT115" s="67" t="s">
        <v>158</v>
      </c>
      <c r="AU115" s="67" t="s">
        <v>158</v>
      </c>
      <c r="AX115" s="68"/>
    </row>
    <row r="116" spans="1:50" ht="12.75">
      <c r="A116" s="65" t="s">
        <v>151</v>
      </c>
      <c r="B116" s="67">
        <v>0.4033</v>
      </c>
      <c r="C116" s="67">
        <v>0.4259</v>
      </c>
      <c r="D116" s="67">
        <v>0.4486</v>
      </c>
      <c r="E116" s="67" t="s">
        <v>158</v>
      </c>
      <c r="F116" s="67" t="s">
        <v>158</v>
      </c>
      <c r="G116" s="67" t="s">
        <v>158</v>
      </c>
      <c r="H116" s="67" t="s">
        <v>158</v>
      </c>
      <c r="I116" s="67" t="s">
        <v>158</v>
      </c>
      <c r="J116" s="67" t="s">
        <v>158</v>
      </c>
      <c r="K116" s="67" t="s">
        <v>158</v>
      </c>
      <c r="L116" s="67" t="s">
        <v>158</v>
      </c>
      <c r="M116" s="67" t="s">
        <v>158</v>
      </c>
      <c r="N116" s="67" t="s">
        <v>158</v>
      </c>
      <c r="O116" s="67" t="s">
        <v>158</v>
      </c>
      <c r="P116" s="67" t="s">
        <v>158</v>
      </c>
      <c r="Q116" s="67" t="s">
        <v>158</v>
      </c>
      <c r="R116" s="67" t="s">
        <v>158</v>
      </c>
      <c r="S116" s="67" t="s">
        <v>158</v>
      </c>
      <c r="T116" s="67" t="s">
        <v>158</v>
      </c>
      <c r="U116" s="67" t="s">
        <v>158</v>
      </c>
      <c r="V116" s="67" t="s">
        <v>158</v>
      </c>
      <c r="W116" s="67" t="s">
        <v>158</v>
      </c>
      <c r="X116" s="67" t="s">
        <v>158</v>
      </c>
      <c r="Y116" s="67" t="s">
        <v>158</v>
      </c>
      <c r="Z116" s="67" t="s">
        <v>158</v>
      </c>
      <c r="AA116" s="67" t="s">
        <v>158</v>
      </c>
      <c r="AB116" s="67" t="s">
        <v>158</v>
      </c>
      <c r="AC116" s="67" t="s">
        <v>158</v>
      </c>
      <c r="AD116" s="67" t="s">
        <v>158</v>
      </c>
      <c r="AE116" s="67" t="s">
        <v>158</v>
      </c>
      <c r="AF116" s="67" t="s">
        <v>158</v>
      </c>
      <c r="AG116" s="67" t="s">
        <v>158</v>
      </c>
      <c r="AH116" s="67" t="s">
        <v>158</v>
      </c>
      <c r="AI116" s="67" t="s">
        <v>158</v>
      </c>
      <c r="AJ116" s="67" t="s">
        <v>158</v>
      </c>
      <c r="AK116" s="67" t="s">
        <v>158</v>
      </c>
      <c r="AL116" s="67" t="s">
        <v>158</v>
      </c>
      <c r="AM116" s="67" t="s">
        <v>158</v>
      </c>
      <c r="AN116" s="67" t="s">
        <v>158</v>
      </c>
      <c r="AO116" s="67" t="s">
        <v>158</v>
      </c>
      <c r="AP116" s="67" t="s">
        <v>158</v>
      </c>
      <c r="AQ116" s="67" t="s">
        <v>158</v>
      </c>
      <c r="AR116" s="67" t="s">
        <v>158</v>
      </c>
      <c r="AS116" s="67" t="s">
        <v>158</v>
      </c>
      <c r="AT116" s="67" t="s">
        <v>158</v>
      </c>
      <c r="AU116" s="67" t="s">
        <v>158</v>
      </c>
      <c r="AX116" s="68"/>
    </row>
    <row r="117" spans="1:50" ht="12.75">
      <c r="A117" s="65" t="s">
        <v>152</v>
      </c>
      <c r="B117" s="67">
        <v>0.4259</v>
      </c>
      <c r="C117" s="67">
        <v>0.4486</v>
      </c>
      <c r="D117" s="67" t="s">
        <v>158</v>
      </c>
      <c r="E117" s="67" t="s">
        <v>158</v>
      </c>
      <c r="F117" s="67" t="s">
        <v>158</v>
      </c>
      <c r="G117" s="67" t="s">
        <v>158</v>
      </c>
      <c r="H117" s="67" t="s">
        <v>158</v>
      </c>
      <c r="I117" s="67" t="s">
        <v>158</v>
      </c>
      <c r="J117" s="67" t="s">
        <v>158</v>
      </c>
      <c r="K117" s="67" t="s">
        <v>158</v>
      </c>
      <c r="L117" s="67" t="s">
        <v>158</v>
      </c>
      <c r="M117" s="67" t="s">
        <v>158</v>
      </c>
      <c r="N117" s="67" t="s">
        <v>158</v>
      </c>
      <c r="O117" s="67" t="s">
        <v>158</v>
      </c>
      <c r="P117" s="67" t="s">
        <v>158</v>
      </c>
      <c r="Q117" s="67" t="s">
        <v>158</v>
      </c>
      <c r="R117" s="67" t="s">
        <v>158</v>
      </c>
      <c r="S117" s="67" t="s">
        <v>158</v>
      </c>
      <c r="T117" s="67" t="s">
        <v>158</v>
      </c>
      <c r="U117" s="67" t="s">
        <v>158</v>
      </c>
      <c r="V117" s="67" t="s">
        <v>158</v>
      </c>
      <c r="W117" s="67" t="s">
        <v>158</v>
      </c>
      <c r="X117" s="67" t="s">
        <v>158</v>
      </c>
      <c r="Y117" s="67" t="s">
        <v>158</v>
      </c>
      <c r="Z117" s="67" t="s">
        <v>158</v>
      </c>
      <c r="AA117" s="67" t="s">
        <v>158</v>
      </c>
      <c r="AB117" s="67" t="s">
        <v>158</v>
      </c>
      <c r="AC117" s="67" t="s">
        <v>158</v>
      </c>
      <c r="AD117" s="67" t="s">
        <v>158</v>
      </c>
      <c r="AE117" s="67" t="s">
        <v>158</v>
      </c>
      <c r="AF117" s="67" t="s">
        <v>158</v>
      </c>
      <c r="AG117" s="67" t="s">
        <v>158</v>
      </c>
      <c r="AH117" s="67" t="s">
        <v>158</v>
      </c>
      <c r="AI117" s="67" t="s">
        <v>158</v>
      </c>
      <c r="AJ117" s="67" t="s">
        <v>158</v>
      </c>
      <c r="AK117" s="67" t="s">
        <v>158</v>
      </c>
      <c r="AL117" s="67" t="s">
        <v>158</v>
      </c>
      <c r="AM117" s="67" t="s">
        <v>158</v>
      </c>
      <c r="AN117" s="67" t="s">
        <v>158</v>
      </c>
      <c r="AO117" s="67" t="s">
        <v>158</v>
      </c>
      <c r="AP117" s="67" t="s">
        <v>158</v>
      </c>
      <c r="AQ117" s="67" t="s">
        <v>158</v>
      </c>
      <c r="AR117" s="67" t="s">
        <v>158</v>
      </c>
      <c r="AS117" s="67" t="s">
        <v>158</v>
      </c>
      <c r="AT117" s="67" t="s">
        <v>158</v>
      </c>
      <c r="AU117" s="67" t="s">
        <v>158</v>
      </c>
      <c r="AX117" s="68"/>
    </row>
    <row r="118" spans="1:50" ht="12.75">
      <c r="A118" s="65" t="s">
        <v>153</v>
      </c>
      <c r="B118" s="67">
        <v>0.4486</v>
      </c>
      <c r="C118" s="67" t="s">
        <v>158</v>
      </c>
      <c r="D118" s="67" t="s">
        <v>158</v>
      </c>
      <c r="E118" s="67" t="s">
        <v>158</v>
      </c>
      <c r="F118" s="67" t="s">
        <v>158</v>
      </c>
      <c r="G118" s="67" t="s">
        <v>158</v>
      </c>
      <c r="H118" s="67" t="s">
        <v>158</v>
      </c>
      <c r="I118" s="67" t="s">
        <v>158</v>
      </c>
      <c r="J118" s="67" t="s">
        <v>158</v>
      </c>
      <c r="K118" s="67" t="s">
        <v>158</v>
      </c>
      <c r="L118" s="67" t="s">
        <v>158</v>
      </c>
      <c r="M118" s="67" t="s">
        <v>158</v>
      </c>
      <c r="N118" s="67" t="s">
        <v>158</v>
      </c>
      <c r="O118" s="67" t="s">
        <v>158</v>
      </c>
      <c r="P118" s="67" t="s">
        <v>158</v>
      </c>
      <c r="Q118" s="67" t="s">
        <v>158</v>
      </c>
      <c r="R118" s="67" t="s">
        <v>158</v>
      </c>
      <c r="S118" s="67" t="s">
        <v>158</v>
      </c>
      <c r="T118" s="67" t="s">
        <v>158</v>
      </c>
      <c r="U118" s="67" t="s">
        <v>158</v>
      </c>
      <c r="V118" s="67" t="s">
        <v>158</v>
      </c>
      <c r="W118" s="67" t="s">
        <v>158</v>
      </c>
      <c r="X118" s="67" t="s">
        <v>158</v>
      </c>
      <c r="Y118" s="67" t="s">
        <v>158</v>
      </c>
      <c r="Z118" s="67" t="s">
        <v>158</v>
      </c>
      <c r="AA118" s="67" t="s">
        <v>158</v>
      </c>
      <c r="AB118" s="67" t="s">
        <v>158</v>
      </c>
      <c r="AC118" s="67" t="s">
        <v>158</v>
      </c>
      <c r="AD118" s="67" t="s">
        <v>158</v>
      </c>
      <c r="AE118" s="67" t="s">
        <v>158</v>
      </c>
      <c r="AF118" s="67" t="s">
        <v>158</v>
      </c>
      <c r="AG118" s="67" t="s">
        <v>158</v>
      </c>
      <c r="AH118" s="67" t="s">
        <v>158</v>
      </c>
      <c r="AI118" s="67" t="s">
        <v>158</v>
      </c>
      <c r="AJ118" s="67" t="s">
        <v>158</v>
      </c>
      <c r="AK118" s="67" t="s">
        <v>158</v>
      </c>
      <c r="AL118" s="67" t="s">
        <v>158</v>
      </c>
      <c r="AM118" s="67" t="s">
        <v>158</v>
      </c>
      <c r="AN118" s="67" t="s">
        <v>158</v>
      </c>
      <c r="AO118" s="67" t="s">
        <v>158</v>
      </c>
      <c r="AP118" s="67" t="s">
        <v>158</v>
      </c>
      <c r="AQ118" s="67" t="s">
        <v>158</v>
      </c>
      <c r="AR118" s="67" t="s">
        <v>158</v>
      </c>
      <c r="AS118" s="67" t="s">
        <v>158</v>
      </c>
      <c r="AT118" s="67" t="s">
        <v>158</v>
      </c>
      <c r="AU118" s="67" t="s">
        <v>158</v>
      </c>
      <c r="AX118" s="6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78"/>
  <sheetViews>
    <sheetView showGridLines="0" zoomScale="80" zoomScaleNormal="80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2.7109375" style="3" customWidth="1"/>
    <col min="2" max="3" width="14.7109375" style="2" customWidth="1"/>
    <col min="4" max="4" width="2.7109375" style="3" customWidth="1"/>
    <col min="5" max="16384" width="9.140625" style="3" customWidth="1"/>
  </cols>
  <sheetData>
    <row r="2" ht="13.5">
      <c r="B2" s="1"/>
    </row>
    <row r="3" spans="2:3" ht="13.5">
      <c r="B3" s="4" t="s">
        <v>8</v>
      </c>
      <c r="C3" s="5"/>
    </row>
    <row r="4" spans="2:3" ht="13.5">
      <c r="B4" s="6" t="s">
        <v>9</v>
      </c>
      <c r="C4" s="7"/>
    </row>
    <row r="5" spans="2:3" ht="13.5">
      <c r="B5" s="8" t="s">
        <v>10</v>
      </c>
      <c r="C5" s="9"/>
    </row>
    <row r="6" spans="2:3" ht="13.5">
      <c r="B6" s="10"/>
      <c r="C6" s="11"/>
    </row>
    <row r="7" spans="2:3" ht="13.5">
      <c r="B7" s="12"/>
      <c r="C7" s="13"/>
    </row>
    <row r="8" spans="2:3" ht="13.5">
      <c r="B8" s="12"/>
      <c r="C8" s="13"/>
    </row>
    <row r="9" spans="2:3" ht="13.5">
      <c r="B9" s="12"/>
      <c r="C9" s="11" t="s">
        <v>0</v>
      </c>
    </row>
    <row r="10" spans="2:3" ht="13.5">
      <c r="B10" s="10" t="s">
        <v>3</v>
      </c>
      <c r="C10" s="11" t="s">
        <v>2</v>
      </c>
    </row>
    <row r="11" spans="2:3" ht="13.5">
      <c r="B11" s="14" t="s">
        <v>5</v>
      </c>
      <c r="C11" s="15" t="s">
        <v>6</v>
      </c>
    </row>
    <row r="12" spans="2:3" ht="13.5">
      <c r="B12" s="12"/>
      <c r="C12" s="13"/>
    </row>
    <row r="13" spans="2:3" ht="13.5">
      <c r="B13" s="16">
        <v>0.2427147</v>
      </c>
      <c r="C13" s="17">
        <v>0</v>
      </c>
    </row>
    <row r="14" spans="2:3" ht="13.5">
      <c r="B14" s="16">
        <v>0.0577467</v>
      </c>
      <c r="C14" s="18">
        <v>51.98</v>
      </c>
    </row>
    <row r="15" spans="2:3" ht="13.5">
      <c r="B15" s="16">
        <v>0.0777254</v>
      </c>
      <c r="C15" s="18">
        <v>134.03</v>
      </c>
    </row>
    <row r="16" spans="2:3" ht="13.5">
      <c r="B16" s="16">
        <v>0.0560329</v>
      </c>
      <c r="C16" s="18">
        <v>261.61</v>
      </c>
    </row>
    <row r="17" spans="2:3" ht="13.5">
      <c r="B17" s="16">
        <v>0.0431136</v>
      </c>
      <c r="C17" s="18">
        <v>404.63</v>
      </c>
    </row>
    <row r="18" spans="2:3" ht="13.5">
      <c r="B18" s="16">
        <v>0.0346984</v>
      </c>
      <c r="C18" s="19">
        <v>557.1</v>
      </c>
    </row>
    <row r="19" spans="2:3" ht="13.5">
      <c r="B19" s="16">
        <v>0.0310039</v>
      </c>
      <c r="C19" s="19">
        <v>719.65</v>
      </c>
    </row>
    <row r="20" spans="2:3" ht="13.5">
      <c r="B20" s="16">
        <v>0.0262755</v>
      </c>
      <c r="C20" s="19">
        <v>880.02</v>
      </c>
    </row>
    <row r="21" spans="2:3" ht="13.5">
      <c r="B21" s="16">
        <v>0.0454931</v>
      </c>
      <c r="C21" s="19">
        <v>1045.12</v>
      </c>
    </row>
    <row r="22" spans="2:3" ht="13.5">
      <c r="B22" s="16">
        <v>0.0529088</v>
      </c>
      <c r="C22" s="18">
        <v>1209.49</v>
      </c>
    </row>
    <row r="23" spans="2:3" ht="13.5">
      <c r="B23" s="20">
        <v>0.0274789</v>
      </c>
      <c r="C23" s="21">
        <v>1468.85</v>
      </c>
    </row>
    <row r="24" spans="2:3" ht="13.5">
      <c r="B24" s="20">
        <v>0.0405641</v>
      </c>
      <c r="C24" s="21">
        <v>1627.75</v>
      </c>
    </row>
    <row r="25" spans="2:3" ht="13.5">
      <c r="B25" s="20">
        <v>0.0189421</v>
      </c>
      <c r="C25" s="21">
        <v>1952.2</v>
      </c>
    </row>
    <row r="26" spans="2:3" ht="13.5">
      <c r="B26" s="20">
        <v>0.0337392</v>
      </c>
      <c r="C26" s="21">
        <v>2349.93</v>
      </c>
    </row>
    <row r="27" spans="2:3" ht="13.5">
      <c r="B27" s="20">
        <v>0.0250294</v>
      </c>
      <c r="C27" s="21">
        <v>2759.26</v>
      </c>
    </row>
    <row r="28" spans="2:3" ht="13.5">
      <c r="B28" s="20">
        <v>0.0169892</v>
      </c>
      <c r="C28" s="21">
        <v>3150.72</v>
      </c>
    </row>
    <row r="29" spans="2:3" ht="13.5">
      <c r="B29" s="20">
        <v>0.013968</v>
      </c>
      <c r="C29" s="21">
        <v>3521.02</v>
      </c>
    </row>
    <row r="30" spans="2:3" ht="13.5">
      <c r="B30" s="20">
        <v>0.0115576</v>
      </c>
      <c r="C30" s="21">
        <v>3877.98</v>
      </c>
    </row>
    <row r="31" spans="2:3" ht="13.5">
      <c r="B31" s="20">
        <v>0.0182536</v>
      </c>
      <c r="C31" s="21">
        <v>4411.47</v>
      </c>
    </row>
    <row r="32" spans="2:3" ht="13.5">
      <c r="B32" s="20">
        <v>0.013881</v>
      </c>
      <c r="C32" s="21">
        <v>5141.26</v>
      </c>
    </row>
    <row r="33" spans="2:3" ht="13.5">
      <c r="B33" s="20">
        <v>0.0109021</v>
      </c>
      <c r="C33" s="21">
        <v>5851.67</v>
      </c>
    </row>
    <row r="34" spans="2:3" ht="13.5">
      <c r="B34" s="20">
        <v>0.0165984</v>
      </c>
      <c r="C34" s="21">
        <v>6885.29</v>
      </c>
    </row>
    <row r="35" spans="2:3" ht="13.5">
      <c r="B35" s="20">
        <v>0.0123575</v>
      </c>
      <c r="C35" s="21">
        <v>8301.58</v>
      </c>
    </row>
    <row r="36" spans="2:3" ht="13.5">
      <c r="B36" s="20">
        <v>0.0097235</v>
      </c>
      <c r="C36" s="21">
        <v>9666.17</v>
      </c>
    </row>
    <row r="37" spans="2:3" ht="13.5">
      <c r="B37" s="20">
        <v>0.0078673</v>
      </c>
      <c r="C37" s="21">
        <v>10967.06</v>
      </c>
    </row>
    <row r="38" spans="2:3" ht="13.5">
      <c r="B38" s="20">
        <v>0.0065782</v>
      </c>
      <c r="C38" s="21">
        <v>12243.58</v>
      </c>
    </row>
    <row r="39" spans="2:3" ht="13.5">
      <c r="B39" s="20">
        <v>0.005541</v>
      </c>
      <c r="C39" s="21">
        <v>13461.18</v>
      </c>
    </row>
    <row r="40" spans="2:3" ht="13.5">
      <c r="B40" s="20">
        <v>0.0102227</v>
      </c>
      <c r="C40" s="21">
        <v>15574.63</v>
      </c>
    </row>
    <row r="41" spans="2:3" ht="13.5">
      <c r="B41" s="20">
        <v>0.0068908</v>
      </c>
      <c r="C41" s="21">
        <v>18778.22</v>
      </c>
    </row>
    <row r="42" spans="2:3" ht="13.5">
      <c r="B42" s="20">
        <v>0.0047749</v>
      </c>
      <c r="C42" s="21">
        <v>21821.32</v>
      </c>
    </row>
    <row r="43" spans="2:3" ht="13.5">
      <c r="B43" s="20">
        <v>0.0034577</v>
      </c>
      <c r="C43" s="21">
        <v>24820.95</v>
      </c>
    </row>
    <row r="44" spans="2:3" ht="13.5">
      <c r="B44" s="20">
        <v>0.0025728</v>
      </c>
      <c r="C44" s="21">
        <v>27698.1</v>
      </c>
    </row>
    <row r="45" spans="2:3" ht="13.5">
      <c r="B45" s="20">
        <v>0.00196</v>
      </c>
      <c r="C45" s="21">
        <v>30917.53</v>
      </c>
    </row>
    <row r="46" spans="2:3" ht="13.5">
      <c r="B46" s="20">
        <v>0.0027794</v>
      </c>
      <c r="C46" s="21">
        <v>35591.21</v>
      </c>
    </row>
    <row r="47" spans="2:3" ht="13.5">
      <c r="B47" s="20">
        <v>0.0018782</v>
      </c>
      <c r="C47" s="21">
        <v>42128.59</v>
      </c>
    </row>
    <row r="48" spans="2:3" ht="13.5">
      <c r="B48" s="20">
        <v>0.0013323</v>
      </c>
      <c r="C48" s="21">
        <v>48505.3</v>
      </c>
    </row>
    <row r="49" spans="2:3" ht="13.5">
      <c r="B49" s="20">
        <v>0.0010029</v>
      </c>
      <c r="C49" s="21">
        <v>54904.03</v>
      </c>
    </row>
    <row r="50" spans="2:3" ht="13.5">
      <c r="B50" s="20">
        <v>0.0008171</v>
      </c>
      <c r="C50" s="21">
        <v>61412.55</v>
      </c>
    </row>
    <row r="51" spans="2:3" ht="13.5">
      <c r="B51" s="20">
        <v>0.0011843</v>
      </c>
      <c r="C51" s="21">
        <v>70771.51</v>
      </c>
    </row>
    <row r="52" spans="2:3" ht="13.5">
      <c r="B52" s="20">
        <v>0.0008109</v>
      </c>
      <c r="C52" s="21">
        <v>83393.4</v>
      </c>
    </row>
    <row r="53" spans="2:3" ht="13.5">
      <c r="B53" s="20">
        <v>0.0005222</v>
      </c>
      <c r="C53" s="21">
        <v>96155.25</v>
      </c>
    </row>
    <row r="54" spans="2:3" ht="13.5">
      <c r="B54" s="20">
        <v>0.0004097</v>
      </c>
      <c r="C54" s="21">
        <v>108839.68</v>
      </c>
    </row>
    <row r="55" spans="2:3" ht="13.5">
      <c r="B55" s="20">
        <v>0.0002809</v>
      </c>
      <c r="C55" s="21">
        <v>121602.69</v>
      </c>
    </row>
    <row r="56" spans="2:3" ht="13.5">
      <c r="B56" s="20">
        <v>0.0005598</v>
      </c>
      <c r="C56" s="21">
        <v>144889.02</v>
      </c>
    </row>
    <row r="57" spans="2:3" ht="13.5">
      <c r="B57" s="20">
        <v>0.000288</v>
      </c>
      <c r="C57" s="21">
        <v>182547.5</v>
      </c>
    </row>
    <row r="58" spans="2:3" ht="13.5">
      <c r="B58" s="20">
        <v>0.0001286</v>
      </c>
      <c r="C58" s="21">
        <v>216117.56</v>
      </c>
    </row>
    <row r="59" spans="2:3" ht="13.5">
      <c r="B59" s="20">
        <v>8.94E-05</v>
      </c>
      <c r="C59" s="21">
        <v>239765.38</v>
      </c>
    </row>
    <row r="60" spans="2:3" ht="13.5">
      <c r="B60" s="20">
        <v>6.74E-05</v>
      </c>
      <c r="C60" s="21">
        <v>267836.65</v>
      </c>
    </row>
    <row r="61" spans="2:3" ht="13.5">
      <c r="B61" s="20">
        <v>5.13E-05</v>
      </c>
      <c r="C61" s="21">
        <v>299258.88</v>
      </c>
    </row>
    <row r="62" spans="2:3" ht="13.5">
      <c r="B62" s="20">
        <v>3.94E-05</v>
      </c>
      <c r="C62" s="21">
        <v>331170.99</v>
      </c>
    </row>
    <row r="63" spans="2:3" ht="13.5">
      <c r="B63" s="20">
        <v>3.42E-05</v>
      </c>
      <c r="C63" s="21">
        <v>362551.09</v>
      </c>
    </row>
    <row r="64" spans="2:3" ht="13.5">
      <c r="B64" s="20">
        <v>3.03E-05</v>
      </c>
      <c r="C64" s="21">
        <v>393333.45</v>
      </c>
    </row>
    <row r="65" spans="2:3" ht="13.5">
      <c r="B65" s="20">
        <v>2.07E-05</v>
      </c>
      <c r="C65" s="21">
        <v>418037.06</v>
      </c>
    </row>
    <row r="66" spans="2:3" ht="13.5">
      <c r="B66" s="20">
        <v>2.31E-05</v>
      </c>
      <c r="C66" s="21">
        <v>459583.3</v>
      </c>
    </row>
    <row r="67" spans="2:3" ht="13.5">
      <c r="B67" s="20">
        <v>1.99E-05</v>
      </c>
      <c r="C67" s="21">
        <v>504835.17</v>
      </c>
    </row>
    <row r="68" spans="2:3" ht="13.5">
      <c r="B68" s="20">
        <v>1.61E-05</v>
      </c>
      <c r="C68" s="21">
        <v>552747.44</v>
      </c>
    </row>
    <row r="69" spans="2:3" ht="13.5">
      <c r="B69" s="16">
        <v>2.03E-05</v>
      </c>
      <c r="C69" s="18">
        <v>631851.06</v>
      </c>
    </row>
    <row r="70" spans="2:3" ht="13.5">
      <c r="B70" s="16">
        <v>1.29E-05</v>
      </c>
      <c r="C70" s="18">
        <v>716479.28</v>
      </c>
    </row>
    <row r="71" spans="2:3" ht="13.5">
      <c r="B71" s="16">
        <v>1.28E-05</v>
      </c>
      <c r="C71" s="18">
        <v>880361.43</v>
      </c>
    </row>
    <row r="72" spans="2:3" ht="13.5">
      <c r="B72" s="22">
        <v>4.9E-06</v>
      </c>
      <c r="C72" s="23">
        <v>1414459.52</v>
      </c>
    </row>
    <row r="73" ht="13.5">
      <c r="B73" s="24"/>
    </row>
    <row r="74" spans="2:3" ht="13.5">
      <c r="B74" s="25">
        <f>SUM(B13:B72)</f>
        <v>0.9999999999999999</v>
      </c>
      <c r="C74" s="26">
        <f>SUMPRODUCT(C13:C72,$B$13:$B$72)</f>
        <v>3000.000067072</v>
      </c>
    </row>
    <row r="76" ht="13.5">
      <c r="B76" s="27"/>
    </row>
    <row r="77" ht="13.5">
      <c r="B77" s="27"/>
    </row>
    <row r="78" ht="13.5">
      <c r="B78" s="27"/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&amp;L&amp;D  &amp;T&amp;RPage:  &amp;P of &amp;N</oddHeader>
    <oddFooter>&amp;LFile:  &amp;F&amp;RSheet: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C78"/>
  <sheetViews>
    <sheetView showGridLines="0" zoomScale="80" zoomScaleNormal="80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2.7109375" style="97" customWidth="1"/>
    <col min="2" max="3" width="14.7109375" style="99" customWidth="1"/>
    <col min="4" max="4" width="2.7109375" style="97" customWidth="1"/>
    <col min="5" max="16384" width="9.140625" style="97" customWidth="1"/>
  </cols>
  <sheetData>
    <row r="2" ht="12.75">
      <c r="B2" s="98"/>
    </row>
    <row r="3" spans="2:3" ht="12.75">
      <c r="B3" s="100" t="s">
        <v>8</v>
      </c>
      <c r="C3" s="101"/>
    </row>
    <row r="4" spans="2:3" ht="12.75">
      <c r="B4" s="102" t="s">
        <v>9</v>
      </c>
      <c r="C4" s="103"/>
    </row>
    <row r="5" spans="2:3" ht="12.75">
      <c r="B5" s="104" t="s">
        <v>10</v>
      </c>
      <c r="C5" s="105"/>
    </row>
    <row r="6" spans="2:3" ht="12.75">
      <c r="B6" s="106"/>
      <c r="C6" s="107" t="s">
        <v>1</v>
      </c>
    </row>
    <row r="7" spans="2:3" ht="12.75">
      <c r="B7" s="108"/>
      <c r="C7" s="109" t="s">
        <v>4</v>
      </c>
    </row>
    <row r="8" spans="2:3" ht="12.75">
      <c r="B8" s="108"/>
      <c r="C8" s="109" t="s">
        <v>7</v>
      </c>
    </row>
    <row r="9" spans="2:3" ht="12.75">
      <c r="B9" s="108"/>
      <c r="C9" s="109" t="s">
        <v>168</v>
      </c>
    </row>
    <row r="10" spans="2:3" ht="12.75">
      <c r="B10" s="110" t="s">
        <v>3</v>
      </c>
      <c r="C10" s="111">
        <v>0.1</v>
      </c>
    </row>
    <row r="11" spans="2:3" ht="12.75">
      <c r="B11" s="112" t="s">
        <v>5</v>
      </c>
      <c r="C11" s="113" t="s">
        <v>167</v>
      </c>
    </row>
    <row r="12" spans="2:3" ht="12.75">
      <c r="B12" s="108"/>
      <c r="C12" s="114"/>
    </row>
    <row r="13" spans="2:3" ht="12.75">
      <c r="B13" s="115">
        <f>'5.2'!B13</f>
        <v>0.2427147</v>
      </c>
      <c r="C13" s="116">
        <f>'5.2'!C13*(1+$C$10)</f>
        <v>0</v>
      </c>
    </row>
    <row r="14" spans="2:3" ht="12.75">
      <c r="B14" s="115">
        <f>'5.2'!B14</f>
        <v>0.0577467</v>
      </c>
      <c r="C14" s="117">
        <f>'5.2'!C14*(1+$C$10)</f>
        <v>57.178000000000004</v>
      </c>
    </row>
    <row r="15" spans="2:3" ht="12.75">
      <c r="B15" s="115">
        <f>'5.2'!B15</f>
        <v>0.0777254</v>
      </c>
      <c r="C15" s="117">
        <f>'5.2'!C15*(1+$C$10)</f>
        <v>147.43300000000002</v>
      </c>
    </row>
    <row r="16" spans="2:3" ht="12.75">
      <c r="B16" s="115">
        <f>'5.2'!B16</f>
        <v>0.0560329</v>
      </c>
      <c r="C16" s="117">
        <f>'5.2'!C16*(1+$C$10)</f>
        <v>287.771</v>
      </c>
    </row>
    <row r="17" spans="2:3" ht="12.75">
      <c r="B17" s="115">
        <f>'5.2'!B17</f>
        <v>0.0431136</v>
      </c>
      <c r="C17" s="117">
        <f>'5.2'!C17*(1+$C$10)</f>
        <v>445.093</v>
      </c>
    </row>
    <row r="18" spans="2:3" ht="12.75">
      <c r="B18" s="115">
        <f>'5.2'!B18</f>
        <v>0.0346984</v>
      </c>
      <c r="C18" s="117">
        <f>'5.2'!C18*(1+$C$10)</f>
        <v>612.8100000000001</v>
      </c>
    </row>
    <row r="19" spans="2:3" ht="12.75">
      <c r="B19" s="115">
        <f>'5.2'!B19</f>
        <v>0.0310039</v>
      </c>
      <c r="C19" s="117">
        <f>'5.2'!C19*(1+$C$10)</f>
        <v>791.615</v>
      </c>
    </row>
    <row r="20" spans="2:3" ht="12.75">
      <c r="B20" s="115">
        <f>'5.2'!B20</f>
        <v>0.0262755</v>
      </c>
      <c r="C20" s="117">
        <f>'5.2'!C20*(1+$C$10)</f>
        <v>968.022</v>
      </c>
    </row>
    <row r="21" spans="2:3" ht="12.75">
      <c r="B21" s="115">
        <f>'5.2'!B21</f>
        <v>0.0454931</v>
      </c>
      <c r="C21" s="117">
        <f>'5.2'!C21*(1+$C$10)</f>
        <v>1149.632</v>
      </c>
    </row>
    <row r="22" spans="2:3" ht="12.75">
      <c r="B22" s="115">
        <f>'5.2'!B22</f>
        <v>0.0529088</v>
      </c>
      <c r="C22" s="117">
        <f>'5.2'!C22*(1+$C$10)</f>
        <v>1330.439</v>
      </c>
    </row>
    <row r="23" spans="2:3" ht="12.75">
      <c r="B23" s="118">
        <f>'5.2'!B23</f>
        <v>0.0274789</v>
      </c>
      <c r="C23" s="117">
        <f>'5.2'!C23*(1+$C$10)</f>
        <v>1615.7350000000001</v>
      </c>
    </row>
    <row r="24" spans="2:3" ht="12.75">
      <c r="B24" s="118">
        <f>'5.2'!B24</f>
        <v>0.0405641</v>
      </c>
      <c r="C24" s="117">
        <f>'5.2'!C24*(1+$C$10)</f>
        <v>1790.525</v>
      </c>
    </row>
    <row r="25" spans="2:3" ht="12.75">
      <c r="B25" s="118">
        <f>'5.2'!B25</f>
        <v>0.0189421</v>
      </c>
      <c r="C25" s="117">
        <f>'5.2'!C25*(1+$C$10)</f>
        <v>2147.42</v>
      </c>
    </row>
    <row r="26" spans="2:3" ht="12.75">
      <c r="B26" s="118">
        <f>'5.2'!B26</f>
        <v>0.0337392</v>
      </c>
      <c r="C26" s="117">
        <f>'5.2'!C26*(1+$C$10)</f>
        <v>2584.9230000000002</v>
      </c>
    </row>
    <row r="27" spans="2:3" ht="12.75">
      <c r="B27" s="118">
        <f>'5.2'!B27</f>
        <v>0.0250294</v>
      </c>
      <c r="C27" s="117">
        <f>'5.2'!C27*(1+$C$10)</f>
        <v>3035.1860000000006</v>
      </c>
    </row>
    <row r="28" spans="2:3" ht="12.75">
      <c r="B28" s="118">
        <f>'5.2'!B28</f>
        <v>0.0169892</v>
      </c>
      <c r="C28" s="117">
        <f>'5.2'!C28*(1+$C$10)</f>
        <v>3465.792</v>
      </c>
    </row>
    <row r="29" spans="2:3" ht="12.75">
      <c r="B29" s="118">
        <f>'5.2'!B29</f>
        <v>0.013968</v>
      </c>
      <c r="C29" s="117">
        <f>'5.2'!C29*(1+$C$10)</f>
        <v>3873.1220000000003</v>
      </c>
    </row>
    <row r="30" spans="2:3" ht="12.75">
      <c r="B30" s="118">
        <f>'5.2'!B30</f>
        <v>0.0115576</v>
      </c>
      <c r="C30" s="117">
        <f>'5.2'!C30*(1+$C$10)</f>
        <v>4265.778</v>
      </c>
    </row>
    <row r="31" spans="2:3" ht="12.75">
      <c r="B31" s="118">
        <f>'5.2'!B31</f>
        <v>0.0182536</v>
      </c>
      <c r="C31" s="117">
        <f>'5.2'!C31*(1+$C$10)</f>
        <v>4852.617000000001</v>
      </c>
    </row>
    <row r="32" spans="2:3" ht="12.75">
      <c r="B32" s="118">
        <f>'5.2'!B32</f>
        <v>0.013881</v>
      </c>
      <c r="C32" s="117">
        <f>'5.2'!C32*(1+$C$10)</f>
        <v>5655.386</v>
      </c>
    </row>
    <row r="33" spans="2:3" ht="12.75">
      <c r="B33" s="118">
        <f>'5.2'!B33</f>
        <v>0.0109021</v>
      </c>
      <c r="C33" s="117">
        <f>'5.2'!C33*(1+$C$10)</f>
        <v>6436.837</v>
      </c>
    </row>
    <row r="34" spans="2:3" ht="12.75">
      <c r="B34" s="118">
        <f>'5.2'!B34</f>
        <v>0.0165984</v>
      </c>
      <c r="C34" s="117">
        <f>'5.2'!C34*(1+$C$10)</f>
        <v>7573.819</v>
      </c>
    </row>
    <row r="35" spans="2:3" ht="12.75">
      <c r="B35" s="118">
        <f>'5.2'!B35</f>
        <v>0.0123575</v>
      </c>
      <c r="C35" s="117">
        <f>'5.2'!C35*(1+$C$10)</f>
        <v>9131.738000000001</v>
      </c>
    </row>
    <row r="36" spans="2:3" ht="12.75">
      <c r="B36" s="118">
        <f>'5.2'!B36</f>
        <v>0.0097235</v>
      </c>
      <c r="C36" s="117">
        <f>'5.2'!C36*(1+$C$10)</f>
        <v>10632.787</v>
      </c>
    </row>
    <row r="37" spans="2:3" ht="12.75">
      <c r="B37" s="118">
        <f>'5.2'!B37</f>
        <v>0.0078673</v>
      </c>
      <c r="C37" s="117">
        <f>'5.2'!C37*(1+$C$10)</f>
        <v>12063.766</v>
      </c>
    </row>
    <row r="38" spans="2:3" ht="12.75">
      <c r="B38" s="118">
        <f>'5.2'!B38</f>
        <v>0.0065782</v>
      </c>
      <c r="C38" s="117">
        <f>'5.2'!C38*(1+$C$10)</f>
        <v>13467.938</v>
      </c>
    </row>
    <row r="39" spans="2:3" ht="12.75">
      <c r="B39" s="118">
        <f>'5.2'!B39</f>
        <v>0.005541</v>
      </c>
      <c r="C39" s="117">
        <f>'5.2'!C39*(1+$C$10)</f>
        <v>14807.298</v>
      </c>
    </row>
    <row r="40" spans="2:3" ht="12.75">
      <c r="B40" s="118">
        <f>'5.2'!B40</f>
        <v>0.0102227</v>
      </c>
      <c r="C40" s="117">
        <f>'5.2'!C40*(1+$C$10)</f>
        <v>17132.093</v>
      </c>
    </row>
    <row r="41" spans="2:3" ht="12.75">
      <c r="B41" s="118">
        <f>'5.2'!B41</f>
        <v>0.0068908</v>
      </c>
      <c r="C41" s="117">
        <f>'5.2'!C41*(1+$C$10)</f>
        <v>20656.042</v>
      </c>
    </row>
    <row r="42" spans="2:3" ht="12.75">
      <c r="B42" s="118">
        <f>'5.2'!B42</f>
        <v>0.0047749</v>
      </c>
      <c r="C42" s="117">
        <f>'5.2'!C42*(1+$C$10)</f>
        <v>24003.452</v>
      </c>
    </row>
    <row r="43" spans="2:3" ht="12.75">
      <c r="B43" s="118">
        <f>'5.2'!B43</f>
        <v>0.0034577</v>
      </c>
      <c r="C43" s="117">
        <f>'5.2'!C43*(1+$C$10)</f>
        <v>27303.045000000002</v>
      </c>
    </row>
    <row r="44" spans="2:3" ht="12.75">
      <c r="B44" s="118">
        <f>'5.2'!B44</f>
        <v>0.0025728</v>
      </c>
      <c r="C44" s="117">
        <f>'5.2'!C44*(1+$C$10)</f>
        <v>30467.91</v>
      </c>
    </row>
    <row r="45" spans="2:3" ht="12.75">
      <c r="B45" s="118">
        <f>'5.2'!B45</f>
        <v>0.00196</v>
      </c>
      <c r="C45" s="117">
        <f>'5.2'!C45*(1+$C$10)</f>
        <v>34009.283</v>
      </c>
    </row>
    <row r="46" spans="2:3" ht="12.75">
      <c r="B46" s="118">
        <f>'5.2'!B46</f>
        <v>0.0027794</v>
      </c>
      <c r="C46" s="117">
        <f>'5.2'!C46*(1+$C$10)</f>
        <v>39150.331000000006</v>
      </c>
    </row>
    <row r="47" spans="2:3" ht="12.75">
      <c r="B47" s="118">
        <f>'5.2'!B47</f>
        <v>0.0018782</v>
      </c>
      <c r="C47" s="117">
        <f>'5.2'!C47*(1+$C$10)</f>
        <v>46341.449</v>
      </c>
    </row>
    <row r="48" spans="2:3" ht="12.75">
      <c r="B48" s="118">
        <f>'5.2'!B48</f>
        <v>0.0013323</v>
      </c>
      <c r="C48" s="117">
        <f>'5.2'!C48*(1+$C$10)</f>
        <v>53355.83000000001</v>
      </c>
    </row>
    <row r="49" spans="2:3" ht="12.75">
      <c r="B49" s="118">
        <f>'5.2'!B49</f>
        <v>0.0010029</v>
      </c>
      <c r="C49" s="117">
        <f>'5.2'!C49*(1+$C$10)</f>
        <v>60394.433000000005</v>
      </c>
    </row>
    <row r="50" spans="2:3" ht="12.75">
      <c r="B50" s="118">
        <f>'5.2'!B50</f>
        <v>0.0008171</v>
      </c>
      <c r="C50" s="117">
        <f>'5.2'!C50*(1+$C$10)</f>
        <v>67553.80500000001</v>
      </c>
    </row>
    <row r="51" spans="2:3" ht="12.75">
      <c r="B51" s="118">
        <f>'5.2'!B51</f>
        <v>0.0011843</v>
      </c>
      <c r="C51" s="117">
        <f>'5.2'!C51*(1+$C$10)</f>
        <v>77848.66100000001</v>
      </c>
    </row>
    <row r="52" spans="2:3" ht="12.75">
      <c r="B52" s="118">
        <f>'5.2'!B52</f>
        <v>0.0008109</v>
      </c>
      <c r="C52" s="117">
        <f>'5.2'!C52*(1+$C$10)</f>
        <v>91732.74</v>
      </c>
    </row>
    <row r="53" spans="2:3" ht="12.75">
      <c r="B53" s="118">
        <f>'5.2'!B53</f>
        <v>0.0005222</v>
      </c>
      <c r="C53" s="117">
        <f>'5.2'!C53*(1+$C$10)</f>
        <v>105770.77500000001</v>
      </c>
    </row>
    <row r="54" spans="2:3" ht="12.75">
      <c r="B54" s="118">
        <f>'5.2'!B54</f>
        <v>0.0004097</v>
      </c>
      <c r="C54" s="117">
        <f>'5.2'!C54*(1+$C$10)</f>
        <v>119723.648</v>
      </c>
    </row>
    <row r="55" spans="2:3" ht="12.75">
      <c r="B55" s="118">
        <f>'5.2'!B55</f>
        <v>0.0002809</v>
      </c>
      <c r="C55" s="117">
        <f>'5.2'!C55*(1+$C$10)</f>
        <v>133762.959</v>
      </c>
    </row>
    <row r="56" spans="2:3" ht="12.75">
      <c r="B56" s="118">
        <f>'5.2'!B56</f>
        <v>0.0005598</v>
      </c>
      <c r="C56" s="117">
        <f>'5.2'!C56*(1+$C$10)</f>
        <v>159377.922</v>
      </c>
    </row>
    <row r="57" spans="2:3" ht="12.75">
      <c r="B57" s="118">
        <f>'5.2'!B57</f>
        <v>0.000288</v>
      </c>
      <c r="C57" s="117">
        <f>'5.2'!C57*(1+$C$10)</f>
        <v>200802.25000000003</v>
      </c>
    </row>
    <row r="58" spans="2:3" ht="12.75">
      <c r="B58" s="118">
        <f>'5.2'!B58</f>
        <v>0.0001286</v>
      </c>
      <c r="C58" s="117">
        <f>'5.2'!C58*(1+$C$10)</f>
        <v>237729.31600000002</v>
      </c>
    </row>
    <row r="59" spans="2:3" ht="12.75">
      <c r="B59" s="118">
        <f>'5.2'!B59</f>
        <v>8.94E-05</v>
      </c>
      <c r="C59" s="117">
        <f>'5.2'!C59*(1+$C$10)</f>
        <v>263741.918</v>
      </c>
    </row>
    <row r="60" spans="2:3" ht="12.75">
      <c r="B60" s="118">
        <f>'5.2'!B60</f>
        <v>6.74E-05</v>
      </c>
      <c r="C60" s="117">
        <f>'5.2'!C60*(1+$C$10)</f>
        <v>294620.31500000006</v>
      </c>
    </row>
    <row r="61" spans="2:3" ht="12.75">
      <c r="B61" s="118">
        <f>'5.2'!B61</f>
        <v>5.13E-05</v>
      </c>
      <c r="C61" s="117">
        <f>'5.2'!C61*(1+$C$10)</f>
        <v>329184.76800000004</v>
      </c>
    </row>
    <row r="62" spans="2:3" ht="12.75">
      <c r="B62" s="118">
        <f>'5.2'!B62</f>
        <v>3.94E-05</v>
      </c>
      <c r="C62" s="117">
        <f>'5.2'!C62*(1+$C$10)</f>
        <v>364288.08900000004</v>
      </c>
    </row>
    <row r="63" spans="2:3" ht="12.75">
      <c r="B63" s="118">
        <f>'5.2'!B63</f>
        <v>3.42E-05</v>
      </c>
      <c r="C63" s="117">
        <f>'5.2'!C63*(1+$C$10)</f>
        <v>398806.1990000001</v>
      </c>
    </row>
    <row r="64" spans="2:3" ht="12.75">
      <c r="B64" s="118">
        <f>'5.2'!B64</f>
        <v>3.03E-05</v>
      </c>
      <c r="C64" s="117">
        <f>'5.2'!C64*(1+$C$10)</f>
        <v>432666.79500000004</v>
      </c>
    </row>
    <row r="65" spans="2:3" ht="12.75">
      <c r="B65" s="118">
        <f>'5.2'!B65</f>
        <v>2.07E-05</v>
      </c>
      <c r="C65" s="117">
        <f>'5.2'!C65*(1+$C$10)</f>
        <v>459840.76600000006</v>
      </c>
    </row>
    <row r="66" spans="2:3" ht="12.75">
      <c r="B66" s="118">
        <f>'5.2'!B66</f>
        <v>2.31E-05</v>
      </c>
      <c r="C66" s="117">
        <f>'5.2'!C66*(1+$C$10)</f>
        <v>505541.63</v>
      </c>
    </row>
    <row r="67" spans="2:3" ht="12.75">
      <c r="B67" s="118">
        <f>'5.2'!B67</f>
        <v>1.99E-05</v>
      </c>
      <c r="C67" s="117">
        <f>'5.2'!C67*(1+$C$10)</f>
        <v>555318.687</v>
      </c>
    </row>
    <row r="68" spans="2:3" ht="12.75">
      <c r="B68" s="118">
        <f>'5.2'!B68</f>
        <v>1.61E-05</v>
      </c>
      <c r="C68" s="117">
        <f>'5.2'!C68*(1+$C$10)</f>
        <v>608022.184</v>
      </c>
    </row>
    <row r="69" spans="2:3" ht="12.75">
      <c r="B69" s="115">
        <f>'5.2'!B69</f>
        <v>2.03E-05</v>
      </c>
      <c r="C69" s="117">
        <f>'5.2'!C69*(1+$C$10)</f>
        <v>695036.1660000001</v>
      </c>
    </row>
    <row r="70" spans="2:3" ht="12.75">
      <c r="B70" s="115">
        <f>'5.2'!B70</f>
        <v>1.29E-05</v>
      </c>
      <c r="C70" s="117">
        <f>'5.2'!C70*(1+$C$10)</f>
        <v>788127.2080000001</v>
      </c>
    </row>
    <row r="71" spans="2:3" ht="12.75">
      <c r="B71" s="115">
        <f>'5.2'!B71</f>
        <v>1.28E-05</v>
      </c>
      <c r="C71" s="117">
        <f>'5.2'!C71*(1+$C$10)</f>
        <v>968397.5730000001</v>
      </c>
    </row>
    <row r="72" spans="2:3" ht="12.75">
      <c r="B72" s="119">
        <f>'5.2'!B72</f>
        <v>4.9E-06</v>
      </c>
      <c r="C72" s="120">
        <f>'5.2'!C72*(1+$C$10)</f>
        <v>1555905.472</v>
      </c>
    </row>
    <row r="73" spans="2:3" ht="12.75">
      <c r="B73" s="121"/>
      <c r="C73" s="122"/>
    </row>
    <row r="74" spans="2:3" ht="12.75">
      <c r="B74" s="123">
        <f>SUM(B13:B72)</f>
        <v>0.9999999999999999</v>
      </c>
      <c r="C74" s="124">
        <f>SUMPRODUCT(C13:C72,$B$13:$B$72)</f>
        <v>3300.0000737791997</v>
      </c>
    </row>
    <row r="78" ht="12.75">
      <c r="B78" s="125"/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&amp;L&amp;D  &amp;T&amp;RPage:  &amp;P of &amp;N</oddHeader>
    <oddFooter>&amp;LFile:  &amp;F&amp;RSheet: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6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9.421875" style="0" bestFit="1" customWidth="1"/>
    <col min="4" max="4" width="10.57421875" style="0" bestFit="1" customWidth="1"/>
    <col min="5" max="5" width="10.28125" style="0" customWidth="1"/>
    <col min="6" max="6" width="2.7109375" style="0" customWidth="1"/>
    <col min="7" max="7" width="9.421875" style="0" bestFit="1" customWidth="1"/>
    <col min="9" max="9" width="10.140625" style="0" bestFit="1" customWidth="1"/>
    <col min="10" max="10" width="9.421875" style="0" bestFit="1" customWidth="1"/>
    <col min="11" max="11" width="2.7109375" style="0" customWidth="1"/>
  </cols>
  <sheetData>
    <row r="1" spans="2:7" ht="12.75">
      <c r="B1" s="28" t="s">
        <v>11</v>
      </c>
      <c r="G1" s="28" t="s">
        <v>34</v>
      </c>
    </row>
    <row r="3" spans="2:10" ht="12.75">
      <c r="B3" s="58" t="s">
        <v>29</v>
      </c>
      <c r="C3" s="40"/>
      <c r="D3" s="47"/>
      <c r="E3" s="40"/>
      <c r="G3" s="58" t="s">
        <v>29</v>
      </c>
      <c r="H3" s="40"/>
      <c r="I3" s="47"/>
      <c r="J3" s="40"/>
    </row>
    <row r="4" spans="2:10" ht="12.75">
      <c r="B4" s="44" t="s">
        <v>28</v>
      </c>
      <c r="C4" s="41"/>
      <c r="D4" s="34"/>
      <c r="E4" s="41"/>
      <c r="G4" s="44" t="s">
        <v>38</v>
      </c>
      <c r="H4" s="41"/>
      <c r="I4" s="34"/>
      <c r="J4" s="41"/>
    </row>
    <row r="5" spans="2:10" ht="12.75">
      <c r="B5" s="45" t="s">
        <v>12</v>
      </c>
      <c r="C5" s="46"/>
      <c r="D5" s="37" t="s">
        <v>33</v>
      </c>
      <c r="E5" s="38" t="s">
        <v>27</v>
      </c>
      <c r="G5" s="45" t="s">
        <v>12</v>
      </c>
      <c r="H5" s="46"/>
      <c r="I5" s="37" t="s">
        <v>33</v>
      </c>
      <c r="J5" s="38" t="s">
        <v>27</v>
      </c>
    </row>
    <row r="6" spans="2:10" ht="12.75">
      <c r="B6" s="64">
        <v>0</v>
      </c>
      <c r="C6" s="35" t="s">
        <v>13</v>
      </c>
      <c r="D6" s="48">
        <v>100</v>
      </c>
      <c r="E6" s="42">
        <f>D6/$D$19</f>
        <v>0.0788487886783417</v>
      </c>
      <c r="G6" s="33">
        <f>B6+2</f>
        <v>2</v>
      </c>
      <c r="H6" s="35" t="str">
        <f>VLOOKUP(G6,$B$6:$C$17,2)</f>
        <v>Mar</v>
      </c>
      <c r="I6" s="48">
        <f>D6</f>
        <v>100</v>
      </c>
      <c r="J6" s="42">
        <f>I6/$I$19</f>
        <v>0.09558207655117135</v>
      </c>
    </row>
    <row r="7" spans="2:10" ht="12.75">
      <c r="B7" s="33">
        <f aca="true" t="shared" si="0" ref="B7:B17">B6+1</f>
        <v>1</v>
      </c>
      <c r="C7" s="35" t="s">
        <v>14</v>
      </c>
      <c r="D7" s="48">
        <f aca="true" t="shared" si="1" ref="D7:D17">D6*(1+$D$21)</f>
        <v>101</v>
      </c>
      <c r="E7" s="42">
        <f aca="true" t="shared" si="2" ref="E7:E17">D7/$D$19</f>
        <v>0.07963727656512512</v>
      </c>
      <c r="G7" s="33">
        <f aca="true" t="shared" si="3" ref="G7:G15">G6+1</f>
        <v>3</v>
      </c>
      <c r="H7" s="35" t="str">
        <f aca="true" t="shared" si="4" ref="H7:H15">VLOOKUP(G7,$B$6:$C$17,2)</f>
        <v>Apr</v>
      </c>
      <c r="I7" s="48">
        <f aca="true" t="shared" si="5" ref="I7:I15">D7</f>
        <v>101</v>
      </c>
      <c r="J7" s="42">
        <f aca="true" t="shared" si="6" ref="J7:J15">I7/$I$19</f>
        <v>0.09653789731668307</v>
      </c>
    </row>
    <row r="8" spans="2:10" ht="12.75">
      <c r="B8" s="33">
        <f t="shared" si="0"/>
        <v>2</v>
      </c>
      <c r="C8" s="35" t="s">
        <v>15</v>
      </c>
      <c r="D8" s="48">
        <f t="shared" si="1"/>
        <v>102.01</v>
      </c>
      <c r="E8" s="42">
        <f t="shared" si="2"/>
        <v>0.08043364933077637</v>
      </c>
      <c r="G8" s="33">
        <f t="shared" si="3"/>
        <v>4</v>
      </c>
      <c r="H8" s="35" t="str">
        <f t="shared" si="4"/>
        <v>May</v>
      </c>
      <c r="I8" s="48">
        <f t="shared" si="5"/>
        <v>102.01</v>
      </c>
      <c r="J8" s="42">
        <f t="shared" si="6"/>
        <v>0.0975032762898499</v>
      </c>
    </row>
    <row r="9" spans="2:10" ht="12.75">
      <c r="B9" s="33">
        <f t="shared" si="0"/>
        <v>3</v>
      </c>
      <c r="C9" s="35" t="s">
        <v>16</v>
      </c>
      <c r="D9" s="48">
        <f t="shared" si="1"/>
        <v>103.0301</v>
      </c>
      <c r="E9" s="42">
        <f t="shared" si="2"/>
        <v>0.08123798582408415</v>
      </c>
      <c r="G9" s="33">
        <f t="shared" si="3"/>
        <v>5</v>
      </c>
      <c r="H9" s="35" t="str">
        <f t="shared" si="4"/>
        <v>Jun</v>
      </c>
      <c r="I9" s="48">
        <f t="shared" si="5"/>
        <v>103.0301</v>
      </c>
      <c r="J9" s="42">
        <f t="shared" si="6"/>
        <v>0.09847830905274839</v>
      </c>
    </row>
    <row r="10" spans="2:10" ht="12.75">
      <c r="B10" s="33">
        <f t="shared" si="0"/>
        <v>4</v>
      </c>
      <c r="C10" s="35" t="s">
        <v>17</v>
      </c>
      <c r="D10" s="48">
        <f t="shared" si="1"/>
        <v>104.060401</v>
      </c>
      <c r="E10" s="42">
        <f t="shared" si="2"/>
        <v>0.08205036568232497</v>
      </c>
      <c r="G10" s="33">
        <f t="shared" si="3"/>
        <v>6</v>
      </c>
      <c r="H10" s="35" t="str">
        <f t="shared" si="4"/>
        <v>Jul</v>
      </c>
      <c r="I10" s="48">
        <f t="shared" si="5"/>
        <v>104.060401</v>
      </c>
      <c r="J10" s="42">
        <f t="shared" si="6"/>
        <v>0.09946309214327588</v>
      </c>
    </row>
    <row r="11" spans="2:10" ht="12.75">
      <c r="B11" s="33">
        <f t="shared" si="0"/>
        <v>5</v>
      </c>
      <c r="C11" s="35" t="s">
        <v>18</v>
      </c>
      <c r="D11" s="48">
        <f t="shared" si="1"/>
        <v>105.10100501</v>
      </c>
      <c r="E11" s="42">
        <f t="shared" si="2"/>
        <v>0.08287086933914822</v>
      </c>
      <c r="G11" s="33">
        <f t="shared" si="3"/>
        <v>7</v>
      </c>
      <c r="H11" s="35" t="str">
        <f t="shared" si="4"/>
        <v>Aug</v>
      </c>
      <c r="I11" s="48">
        <f t="shared" si="5"/>
        <v>105.10100501</v>
      </c>
      <c r="J11" s="42">
        <f t="shared" si="6"/>
        <v>0.10045772306470863</v>
      </c>
    </row>
    <row r="12" spans="2:10" ht="12.75">
      <c r="B12" s="33">
        <f t="shared" si="0"/>
        <v>6</v>
      </c>
      <c r="C12" s="35" t="s">
        <v>19</v>
      </c>
      <c r="D12" s="48">
        <f t="shared" si="1"/>
        <v>106.1520150601</v>
      </c>
      <c r="E12" s="42">
        <f t="shared" si="2"/>
        <v>0.08369957803253972</v>
      </c>
      <c r="G12" s="33">
        <f t="shared" si="3"/>
        <v>8</v>
      </c>
      <c r="H12" s="35" t="str">
        <f t="shared" si="4"/>
        <v>Sep</v>
      </c>
      <c r="I12" s="48">
        <f t="shared" si="5"/>
        <v>106.1520150601</v>
      </c>
      <c r="J12" s="42">
        <f t="shared" si="6"/>
        <v>0.10146230029535572</v>
      </c>
    </row>
    <row r="13" spans="2:10" ht="12.75">
      <c r="B13" s="33">
        <f t="shared" si="0"/>
        <v>7</v>
      </c>
      <c r="C13" s="35" t="s">
        <v>20</v>
      </c>
      <c r="D13" s="48">
        <f t="shared" si="1"/>
        <v>107.213535210701</v>
      </c>
      <c r="E13" s="42">
        <f t="shared" si="2"/>
        <v>0.08453657381286511</v>
      </c>
      <c r="G13" s="33">
        <f t="shared" si="3"/>
        <v>9</v>
      </c>
      <c r="H13" s="35" t="str">
        <f t="shared" si="4"/>
        <v>Oct</v>
      </c>
      <c r="I13" s="48">
        <f t="shared" si="5"/>
        <v>107.213535210701</v>
      </c>
      <c r="J13" s="42">
        <f t="shared" si="6"/>
        <v>0.10247692329830928</v>
      </c>
    </row>
    <row r="14" spans="2:10" ht="12.75">
      <c r="B14" s="33">
        <f t="shared" si="0"/>
        <v>8</v>
      </c>
      <c r="C14" s="35" t="s">
        <v>21</v>
      </c>
      <c r="D14" s="48">
        <f t="shared" si="1"/>
        <v>108.28567056280801</v>
      </c>
      <c r="E14" s="42">
        <f t="shared" si="2"/>
        <v>0.08538193955099375</v>
      </c>
      <c r="G14" s="33">
        <f t="shared" si="3"/>
        <v>10</v>
      </c>
      <c r="H14" s="35" t="str">
        <f t="shared" si="4"/>
        <v>Nov</v>
      </c>
      <c r="I14" s="48">
        <f t="shared" si="5"/>
        <v>108.28567056280801</v>
      </c>
      <c r="J14" s="42">
        <f t="shared" si="6"/>
        <v>0.10350169253129236</v>
      </c>
    </row>
    <row r="15" spans="2:10" ht="12.75">
      <c r="B15" s="33">
        <f t="shared" si="0"/>
        <v>9</v>
      </c>
      <c r="C15" s="35" t="s">
        <v>22</v>
      </c>
      <c r="D15" s="48">
        <f t="shared" si="1"/>
        <v>109.36852726843608</v>
      </c>
      <c r="E15" s="42">
        <f t="shared" si="2"/>
        <v>0.08623575894650369</v>
      </c>
      <c r="G15" s="33">
        <f t="shared" si="3"/>
        <v>11</v>
      </c>
      <c r="H15" s="35" t="str">
        <f t="shared" si="4"/>
        <v>Dec</v>
      </c>
      <c r="I15" s="48">
        <f t="shared" si="5"/>
        <v>109.36852726843608</v>
      </c>
      <c r="J15" s="42">
        <f t="shared" si="6"/>
        <v>0.10453670945660529</v>
      </c>
    </row>
    <row r="16" spans="2:10" ht="12.75">
      <c r="B16" s="33">
        <f t="shared" si="0"/>
        <v>10</v>
      </c>
      <c r="C16" s="35" t="s">
        <v>23</v>
      </c>
      <c r="D16" s="54">
        <f t="shared" si="1"/>
        <v>110.46221254112045</v>
      </c>
      <c r="E16" s="42">
        <f t="shared" si="2"/>
        <v>0.08709811653596873</v>
      </c>
      <c r="G16" s="33"/>
      <c r="H16" s="35"/>
      <c r="I16" s="49"/>
      <c r="J16" s="42"/>
    </row>
    <row r="17" spans="2:10" ht="12.75">
      <c r="B17" s="36">
        <f t="shared" si="0"/>
        <v>11</v>
      </c>
      <c r="C17" s="38" t="s">
        <v>24</v>
      </c>
      <c r="D17" s="55">
        <f t="shared" si="1"/>
        <v>111.56683466653166</v>
      </c>
      <c r="E17" s="43">
        <f t="shared" si="2"/>
        <v>0.08796909770132842</v>
      </c>
      <c r="G17" s="36"/>
      <c r="H17" s="38"/>
      <c r="I17" s="50"/>
      <c r="J17" s="43"/>
    </row>
    <row r="18" spans="2:8" ht="12.75">
      <c r="B18" s="29"/>
      <c r="C18" s="29"/>
      <c r="G18" s="29"/>
      <c r="H18" s="29"/>
    </row>
    <row r="19" spans="2:10" ht="12.75">
      <c r="B19" s="51"/>
      <c r="C19" s="52" t="s">
        <v>1</v>
      </c>
      <c r="D19" s="53">
        <f>SUM(D6:D17)</f>
        <v>1268.2503013196972</v>
      </c>
      <c r="E19" s="89">
        <f>SUM(E6:E17)</f>
        <v>1</v>
      </c>
      <c r="G19" s="51"/>
      <c r="H19" s="52" t="s">
        <v>1</v>
      </c>
      <c r="I19" s="53">
        <f>SUM(I6:I17)</f>
        <v>1046.2212541120452</v>
      </c>
      <c r="J19" s="89">
        <f>SUM(J6:J17)</f>
        <v>0.9999999999999999</v>
      </c>
    </row>
    <row r="21" spans="3:4" ht="12.75">
      <c r="C21" s="31" t="s">
        <v>25</v>
      </c>
      <c r="D21" s="56">
        <v>0.01</v>
      </c>
    </row>
    <row r="22" spans="3:5" ht="12.75">
      <c r="C22" s="31" t="s">
        <v>26</v>
      </c>
      <c r="D22" s="32">
        <f>(1+D21)^12-1</f>
        <v>0.12682503013196977</v>
      </c>
      <c r="E22" s="32"/>
    </row>
    <row r="23" spans="4:5" ht="12.75">
      <c r="D23" s="30"/>
      <c r="E23" s="30"/>
    </row>
    <row r="24" spans="2:5" ht="12.75">
      <c r="B24" s="29"/>
      <c r="C24" s="29"/>
      <c r="D24" s="30"/>
      <c r="E24" s="30"/>
    </row>
    <row r="25" ht="12.75">
      <c r="G25" s="28"/>
    </row>
    <row r="26" ht="12.75">
      <c r="G26" s="28"/>
    </row>
  </sheetData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Header>&amp;L&amp;D  &amp;T&amp;RPage:  &amp;P of &amp;N</oddHeader>
    <oddFooter>&amp;LFile:  &amp;F&amp;RSheet: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5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5" max="5" width="2.7109375" style="0" customWidth="1"/>
    <col min="9" max="9" width="2.7109375" style="0" customWidth="1"/>
  </cols>
  <sheetData>
    <row r="1" spans="2:10" ht="12.75">
      <c r="B1" s="28" t="s">
        <v>30</v>
      </c>
      <c r="F1" s="28" t="s">
        <v>35</v>
      </c>
      <c r="J1" s="28"/>
    </row>
    <row r="3" spans="2:8" ht="12.75">
      <c r="B3" s="58"/>
      <c r="C3" s="40"/>
      <c r="D3" s="59" t="s">
        <v>31</v>
      </c>
      <c r="F3" s="39"/>
      <c r="G3" s="40"/>
      <c r="H3" s="59" t="s">
        <v>31</v>
      </c>
    </row>
    <row r="4" spans="2:10" ht="12.75">
      <c r="B4" s="44" t="s">
        <v>36</v>
      </c>
      <c r="C4" s="41"/>
      <c r="D4" s="35" t="s">
        <v>32</v>
      </c>
      <c r="F4" s="44" t="s">
        <v>36</v>
      </c>
      <c r="G4" s="41"/>
      <c r="H4" s="35" t="s">
        <v>32</v>
      </c>
      <c r="J4" s="57"/>
    </row>
    <row r="5" spans="2:10" ht="12.75">
      <c r="B5" s="44" t="s">
        <v>28</v>
      </c>
      <c r="C5" s="41"/>
      <c r="D5" s="35"/>
      <c r="F5" s="44" t="s">
        <v>28</v>
      </c>
      <c r="G5" s="41"/>
      <c r="H5" s="35"/>
      <c r="J5" s="57"/>
    </row>
    <row r="6" spans="2:8" ht="12.75">
      <c r="B6" s="45" t="s">
        <v>12</v>
      </c>
      <c r="C6" s="46"/>
      <c r="D6" s="38" t="s">
        <v>37</v>
      </c>
      <c r="F6" s="45" t="s">
        <v>12</v>
      </c>
      <c r="G6" s="46"/>
      <c r="H6" s="38" t="s">
        <v>37</v>
      </c>
    </row>
    <row r="7" spans="2:8" ht="12.75">
      <c r="B7" s="64">
        <v>0</v>
      </c>
      <c r="C7" s="35" t="s">
        <v>13</v>
      </c>
      <c r="D7" s="61">
        <f>1/12</f>
        <v>0.08333333333333333</v>
      </c>
      <c r="F7" s="64">
        <v>0</v>
      </c>
      <c r="G7" s="35" t="s">
        <v>13</v>
      </c>
      <c r="H7" s="61">
        <f>1/12</f>
        <v>0.08333333333333333</v>
      </c>
    </row>
    <row r="8" spans="2:8" ht="12.75">
      <c r="B8" s="33">
        <f aca="true" t="shared" si="0" ref="B8:B18">B7+1</f>
        <v>1</v>
      </c>
      <c r="C8" s="35" t="s">
        <v>14</v>
      </c>
      <c r="D8" s="62">
        <f aca="true" t="shared" si="1" ref="D8:D18">1/12</f>
        <v>0.08333333333333333</v>
      </c>
      <c r="F8" s="33">
        <f aca="true" t="shared" si="2" ref="F8:F18">F7+1</f>
        <v>1</v>
      </c>
      <c r="G8" s="35" t="s">
        <v>14</v>
      </c>
      <c r="H8" s="62">
        <f aca="true" t="shared" si="3" ref="H8:H18">1/12</f>
        <v>0.08333333333333333</v>
      </c>
    </row>
    <row r="9" spans="2:8" ht="12.75">
      <c r="B9" s="33">
        <f t="shared" si="0"/>
        <v>2</v>
      </c>
      <c r="C9" s="35" t="s">
        <v>15</v>
      </c>
      <c r="D9" s="62">
        <f t="shared" si="1"/>
        <v>0.08333333333333333</v>
      </c>
      <c r="F9" s="33">
        <f t="shared" si="2"/>
        <v>2</v>
      </c>
      <c r="G9" s="35" t="s">
        <v>15</v>
      </c>
      <c r="H9" s="62">
        <f t="shared" si="3"/>
        <v>0.08333333333333333</v>
      </c>
    </row>
    <row r="10" spans="2:8" ht="12.75">
      <c r="B10" s="33">
        <f t="shared" si="0"/>
        <v>3</v>
      </c>
      <c r="C10" s="35" t="s">
        <v>16</v>
      </c>
      <c r="D10" s="62">
        <f t="shared" si="1"/>
        <v>0.08333333333333333</v>
      </c>
      <c r="F10" s="33">
        <f t="shared" si="2"/>
        <v>3</v>
      </c>
      <c r="G10" s="35" t="s">
        <v>16</v>
      </c>
      <c r="H10" s="62">
        <f t="shared" si="3"/>
        <v>0.08333333333333333</v>
      </c>
    </row>
    <row r="11" spans="2:8" ht="12.75">
      <c r="B11" s="33">
        <f t="shared" si="0"/>
        <v>4</v>
      </c>
      <c r="C11" s="35" t="s">
        <v>17</v>
      </c>
      <c r="D11" s="62">
        <f t="shared" si="1"/>
        <v>0.08333333333333333</v>
      </c>
      <c r="F11" s="33">
        <f t="shared" si="2"/>
        <v>4</v>
      </c>
      <c r="G11" s="35" t="s">
        <v>17</v>
      </c>
      <c r="H11" s="62">
        <f t="shared" si="3"/>
        <v>0.08333333333333333</v>
      </c>
    </row>
    <row r="12" spans="2:8" ht="12.75">
      <c r="B12" s="33">
        <f t="shared" si="0"/>
        <v>5</v>
      </c>
      <c r="C12" s="35" t="s">
        <v>18</v>
      </c>
      <c r="D12" s="62">
        <f t="shared" si="1"/>
        <v>0.08333333333333333</v>
      </c>
      <c r="F12" s="33">
        <f t="shared" si="2"/>
        <v>5</v>
      </c>
      <c r="G12" s="35" t="s">
        <v>18</v>
      </c>
      <c r="H12" s="62">
        <f t="shared" si="3"/>
        <v>0.08333333333333333</v>
      </c>
    </row>
    <row r="13" spans="2:8" ht="12.75">
      <c r="B13" s="33">
        <f t="shared" si="0"/>
        <v>6</v>
      </c>
      <c r="C13" s="35" t="s">
        <v>19</v>
      </c>
      <c r="D13" s="62">
        <f t="shared" si="1"/>
        <v>0.08333333333333333</v>
      </c>
      <c r="F13" s="33">
        <f t="shared" si="2"/>
        <v>6</v>
      </c>
      <c r="G13" s="35" t="s">
        <v>19</v>
      </c>
      <c r="H13" s="62">
        <f t="shared" si="3"/>
        <v>0.08333333333333333</v>
      </c>
    </row>
    <row r="14" spans="2:8" ht="12.75">
      <c r="B14" s="33">
        <f t="shared" si="0"/>
        <v>7</v>
      </c>
      <c r="C14" s="35" t="s">
        <v>20</v>
      </c>
      <c r="D14" s="62">
        <f t="shared" si="1"/>
        <v>0.08333333333333333</v>
      </c>
      <c r="F14" s="33">
        <f t="shared" si="2"/>
        <v>7</v>
      </c>
      <c r="G14" s="35" t="s">
        <v>20</v>
      </c>
      <c r="H14" s="62">
        <f t="shared" si="3"/>
        <v>0.08333333333333333</v>
      </c>
    </row>
    <row r="15" spans="2:8" ht="12.75">
      <c r="B15" s="33">
        <f t="shared" si="0"/>
        <v>8</v>
      </c>
      <c r="C15" s="35" t="s">
        <v>21</v>
      </c>
      <c r="D15" s="62">
        <f t="shared" si="1"/>
        <v>0.08333333333333333</v>
      </c>
      <c r="F15" s="33">
        <f t="shared" si="2"/>
        <v>8</v>
      </c>
      <c r="G15" s="35" t="s">
        <v>21</v>
      </c>
      <c r="H15" s="62">
        <f t="shared" si="3"/>
        <v>0.08333333333333333</v>
      </c>
    </row>
    <row r="16" spans="2:8" ht="12.75">
      <c r="B16" s="33">
        <f t="shared" si="0"/>
        <v>9</v>
      </c>
      <c r="C16" s="35" t="s">
        <v>22</v>
      </c>
      <c r="D16" s="62">
        <f t="shared" si="1"/>
        <v>0.08333333333333333</v>
      </c>
      <c r="F16" s="33">
        <f t="shared" si="2"/>
        <v>9</v>
      </c>
      <c r="G16" s="35" t="s">
        <v>22</v>
      </c>
      <c r="H16" s="62">
        <f t="shared" si="3"/>
        <v>0.08333333333333333</v>
      </c>
    </row>
    <row r="17" spans="2:8" ht="12.75">
      <c r="B17" s="33">
        <f t="shared" si="0"/>
        <v>10</v>
      </c>
      <c r="C17" s="35" t="s">
        <v>23</v>
      </c>
      <c r="D17" s="62">
        <f t="shared" si="1"/>
        <v>0.08333333333333333</v>
      </c>
      <c r="F17" s="33">
        <f t="shared" si="2"/>
        <v>10</v>
      </c>
      <c r="G17" s="35" t="s">
        <v>23</v>
      </c>
      <c r="H17" s="62">
        <f t="shared" si="3"/>
        <v>0.08333333333333333</v>
      </c>
    </row>
    <row r="18" spans="2:10" ht="12.75">
      <c r="B18" s="36">
        <f t="shared" si="0"/>
        <v>11</v>
      </c>
      <c r="C18" s="38" t="s">
        <v>24</v>
      </c>
      <c r="D18" s="63">
        <f t="shared" si="1"/>
        <v>0.08333333333333333</v>
      </c>
      <c r="F18" s="36">
        <f t="shared" si="2"/>
        <v>11</v>
      </c>
      <c r="G18" s="38" t="s">
        <v>24</v>
      </c>
      <c r="H18" s="63">
        <f t="shared" si="3"/>
        <v>0.08333333333333333</v>
      </c>
      <c r="J18" s="60"/>
    </row>
    <row r="19" spans="2:11" ht="12.75">
      <c r="B19" s="29"/>
      <c r="C19" s="29"/>
      <c r="F19" s="29"/>
      <c r="G19" s="29"/>
      <c r="K19" s="60"/>
    </row>
    <row r="20" spans="2:8" ht="12.75">
      <c r="B20" s="51"/>
      <c r="C20" s="52" t="s">
        <v>1</v>
      </c>
      <c r="D20" s="90">
        <f>SUM(D7:D18)</f>
        <v>1</v>
      </c>
      <c r="F20" s="51"/>
      <c r="G20" s="52" t="s">
        <v>1</v>
      </c>
      <c r="H20" s="90">
        <f>SUM(H7:H18)</f>
        <v>1</v>
      </c>
    </row>
    <row r="24" ht="12.75">
      <c r="B24" s="28"/>
    </row>
    <row r="25" ht="12.75">
      <c r="B25" s="28"/>
    </row>
    <row r="26" ht="12.75">
      <c r="B26" s="28"/>
    </row>
    <row r="27" spans="2:6" ht="12.75">
      <c r="B27" s="28"/>
      <c r="F27" s="28"/>
    </row>
    <row r="28" spans="2:6" ht="12.75">
      <c r="B28" s="28"/>
      <c r="F28" s="28"/>
    </row>
    <row r="29" ht="12.75">
      <c r="B29" s="28"/>
    </row>
    <row r="30" spans="2:6" ht="12.75">
      <c r="B30" s="28"/>
      <c r="F30" s="28"/>
    </row>
    <row r="31" spans="2:6" ht="12.75">
      <c r="B31" s="28"/>
      <c r="F31" s="28"/>
    </row>
    <row r="32" spans="2:6" ht="12.75">
      <c r="B32" s="28"/>
      <c r="F32" s="28"/>
    </row>
    <row r="33" ht="12.75">
      <c r="F33" s="28"/>
    </row>
    <row r="34" ht="12.75">
      <c r="F34" s="28"/>
    </row>
    <row r="35" ht="12.75">
      <c r="F35" s="28"/>
    </row>
    <row r="36" ht="12.75">
      <c r="F36" s="28"/>
    </row>
    <row r="37" ht="12.75">
      <c r="F37" s="28"/>
    </row>
    <row r="38" ht="12.75">
      <c r="F38" s="28"/>
    </row>
    <row r="39" ht="12.75">
      <c r="F39" s="28"/>
    </row>
    <row r="40" ht="12.75">
      <c r="F40" s="28"/>
    </row>
    <row r="41" ht="12.75">
      <c r="F41" s="28"/>
    </row>
    <row r="42" ht="12.75">
      <c r="F42" s="28"/>
    </row>
    <row r="43" ht="12.75">
      <c r="F43" s="28"/>
    </row>
    <row r="44" ht="12.75">
      <c r="F44" s="28"/>
    </row>
    <row r="45" ht="12.75">
      <c r="F45" s="28"/>
    </row>
  </sheetData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&amp;L&amp;D  &amp;T&amp;RPage:  &amp;P of &amp;N</oddHeader>
    <oddFooter>&amp;LFile:  &amp;F&amp;RSheet: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Missy Gordon</dc:creator>
  <cp:keywords/>
  <dc:description/>
  <cp:lastModifiedBy>Missy Gordon</cp:lastModifiedBy>
  <cp:lastPrinted>2005-12-08T17:53:56Z</cp:lastPrinted>
  <dcterms:created xsi:type="dcterms:W3CDTF">2005-11-29T22:29:34Z</dcterms:created>
  <dcterms:modified xsi:type="dcterms:W3CDTF">2006-02-25T18:48:04Z</dcterms:modified>
  <cp:category/>
  <cp:version/>
  <cp:contentType/>
  <cp:contentStatus/>
</cp:coreProperties>
</file>